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20" yWindow="-120" windowWidth="20736" windowHeight="11160" tabRatio="872"/>
  </bookViews>
  <sheets>
    <sheet name=" PLAN NABAVE-TTIP" sheetId="1" r:id="rId1"/>
    <sheet name="UPUTE" sheetId="17" r:id="rId2"/>
    <sheet name="LPT" sheetId="18" r:id="rId3"/>
  </sheets>
  <externalReferences>
    <externalReference r:id="rId4"/>
  </externalReferences>
  <definedNames>
    <definedName name="A" localSheetId="1">#REF!</definedName>
    <definedName name="A">#REF!</definedName>
    <definedName name="aa" localSheetId="1">#REF!</definedName>
    <definedName name="aa">#REF!</definedName>
    <definedName name="DA">'[1]PLAN NABAVE-TTIP'!$B$51:$B$52</definedName>
    <definedName name="Građenje" localSheetId="1">#REF!</definedName>
    <definedName name="Građenje">#REF!</definedName>
    <definedName name="građenje.životinje" localSheetId="2">#REF!</definedName>
    <definedName name="građenje.životinje" localSheetId="1">#REF!</definedName>
    <definedName name="građenje.životinje">#REF!</definedName>
    <definedName name="inenzitet" localSheetId="1">#REF!</definedName>
    <definedName name="inenzitet">#REF!</definedName>
    <definedName name="intenzitet" localSheetId="1">#REF!</definedName>
    <definedName name="intenzitet">#REF!</definedName>
    <definedName name="intenzitet.potpore" localSheetId="1">#REF!</definedName>
    <definedName name="intenzitet.potpore">#REF!</definedName>
    <definedName name="iznos.potpore" localSheetId="1">#REF!</definedName>
    <definedName name="iznos.potpore">#REF!</definedName>
    <definedName name="K2ab25" localSheetId="1">#REF!</definedName>
    <definedName name="K2ab25">#REF!</definedName>
    <definedName name="K2an1" localSheetId="1">#REF!</definedName>
    <definedName name="K2an1">#REF!</definedName>
    <definedName name="K2an10" localSheetId="1">#REF!</definedName>
    <definedName name="K2an10">#REF!</definedName>
    <definedName name="K2an11" localSheetId="1">#REF!</definedName>
    <definedName name="K2an11">#REF!</definedName>
    <definedName name="K2an12" localSheetId="1">#REF!</definedName>
    <definedName name="K2an12">#REF!</definedName>
    <definedName name="K2an13" localSheetId="1">#REF!</definedName>
    <definedName name="K2an13">#REF!</definedName>
    <definedName name="K2an14" localSheetId="1">#REF!</definedName>
    <definedName name="K2an14">#REF!</definedName>
    <definedName name="K2an15" localSheetId="1">#REF!</definedName>
    <definedName name="K2an15">#REF!</definedName>
    <definedName name="K2an16" localSheetId="1">#REF!</definedName>
    <definedName name="K2an16">#REF!</definedName>
    <definedName name="K2an17" localSheetId="1">#REF!</definedName>
    <definedName name="K2an17">#REF!</definedName>
    <definedName name="K2an18" localSheetId="1">#REF!</definedName>
    <definedName name="K2an18">#REF!</definedName>
    <definedName name="K2an19" localSheetId="1">#REF!</definedName>
    <definedName name="K2an19">#REF!</definedName>
    <definedName name="K2an2" localSheetId="1">#REF!</definedName>
    <definedName name="K2an2">#REF!</definedName>
    <definedName name="K2an20" localSheetId="1">#REF!</definedName>
    <definedName name="K2an20">#REF!</definedName>
    <definedName name="K2an21" localSheetId="1">#REF!</definedName>
    <definedName name="K2an21">#REF!</definedName>
    <definedName name="K2an22" localSheetId="1">#REF!</definedName>
    <definedName name="K2an22">#REF!</definedName>
    <definedName name="K2an23" localSheetId="1">#REF!</definedName>
    <definedName name="K2an23">#REF!</definedName>
    <definedName name="K2an24" localSheetId="1">#REF!</definedName>
    <definedName name="K2an24">#REF!</definedName>
    <definedName name="K2an25" localSheetId="1">#REF!</definedName>
    <definedName name="K2an25">#REF!</definedName>
    <definedName name="K2an3" localSheetId="1">#REF!</definedName>
    <definedName name="K2an3">#REF!</definedName>
    <definedName name="K2an4" localSheetId="1">#REF!</definedName>
    <definedName name="K2an4">#REF!</definedName>
    <definedName name="K2an5" localSheetId="1">#REF!</definedName>
    <definedName name="K2an5">#REF!</definedName>
    <definedName name="K2an6" localSheetId="1">#REF!</definedName>
    <definedName name="K2an6">#REF!</definedName>
    <definedName name="K2an7" localSheetId="1">#REF!</definedName>
    <definedName name="K2an7">#REF!</definedName>
    <definedName name="K2an8" localSheetId="1">#REF!</definedName>
    <definedName name="K2an8">#REF!</definedName>
    <definedName name="K2an9" localSheetId="1">#REF!</definedName>
    <definedName name="K2an9">#REF!</definedName>
    <definedName name="K2dug1" localSheetId="1">#REF!</definedName>
    <definedName name="K2dug1">#REF!</definedName>
    <definedName name="K2dug10" localSheetId="1">#REF!</definedName>
    <definedName name="K2dug10">#REF!</definedName>
    <definedName name="K2dug11" localSheetId="1">#REF!</definedName>
    <definedName name="K2dug11">#REF!</definedName>
    <definedName name="K2dug12" localSheetId="1">#REF!</definedName>
    <definedName name="K2dug12">#REF!</definedName>
    <definedName name="K2dug13" localSheetId="1">#REF!</definedName>
    <definedName name="K2dug13">#REF!</definedName>
    <definedName name="K2dug14" localSheetId="1">#REF!</definedName>
    <definedName name="K2dug14">#REF!</definedName>
    <definedName name="K2dug15" localSheetId="1">#REF!</definedName>
    <definedName name="K2dug15">#REF!</definedName>
    <definedName name="K2dug16" localSheetId="1">#REF!</definedName>
    <definedName name="K2dug16">#REF!</definedName>
    <definedName name="K2dug17" localSheetId="1">#REF!</definedName>
    <definedName name="K2dug17">#REF!</definedName>
    <definedName name="K2dug18" localSheetId="1">#REF!</definedName>
    <definedName name="K2dug18">#REF!</definedName>
    <definedName name="K2dug19" localSheetId="1">#REF!</definedName>
    <definedName name="K2dug19">#REF!</definedName>
    <definedName name="K2dug2" localSheetId="1">#REF!</definedName>
    <definedName name="K2dug2">#REF!</definedName>
    <definedName name="K2dug20" localSheetId="1">#REF!</definedName>
    <definedName name="K2dug20">#REF!</definedName>
    <definedName name="K2dug21" localSheetId="1">#REF!</definedName>
    <definedName name="K2dug21">#REF!</definedName>
    <definedName name="K2dug22" localSheetId="1">#REF!</definedName>
    <definedName name="K2dug22">#REF!</definedName>
    <definedName name="K2dug23" localSheetId="1">#REF!</definedName>
    <definedName name="K2dug23">#REF!</definedName>
    <definedName name="K2dug24" localSheetId="1">#REF!</definedName>
    <definedName name="K2dug24">#REF!</definedName>
    <definedName name="K2dug25" localSheetId="1">#REF!</definedName>
    <definedName name="K2dug25">#REF!</definedName>
    <definedName name="K2dug3" localSheetId="1">#REF!</definedName>
    <definedName name="K2dug3">#REF!</definedName>
    <definedName name="K2dug4" localSheetId="1">#REF!</definedName>
    <definedName name="K2dug4">#REF!</definedName>
    <definedName name="K2dug5" localSheetId="1">#REF!</definedName>
    <definedName name="K2dug5">#REF!</definedName>
    <definedName name="K2dug6" localSheetId="1">#REF!</definedName>
    <definedName name="K2dug6">#REF!</definedName>
    <definedName name="K2dug7" localSheetId="1">#REF!</definedName>
    <definedName name="K2dug7">#REF!</definedName>
    <definedName name="K2dug8" localSheetId="1">#REF!</definedName>
    <definedName name="K2dug8">#REF!</definedName>
    <definedName name="K2dug9" localSheetId="1">#REF!</definedName>
    <definedName name="K2dug9">#REF!</definedName>
    <definedName name="K2kta1" localSheetId="1">#REF!</definedName>
    <definedName name="K2kta1">#REF!</definedName>
    <definedName name="K2kta10" localSheetId="1">#REF!</definedName>
    <definedName name="K2kta10">#REF!</definedName>
    <definedName name="K2kta11" localSheetId="1">#REF!</definedName>
    <definedName name="K2kta11">#REF!</definedName>
    <definedName name="K2kta12" localSheetId="1">#REF!</definedName>
    <definedName name="K2kta12">#REF!</definedName>
    <definedName name="K2kta13" localSheetId="1">#REF!</definedName>
    <definedName name="K2kta13">#REF!</definedName>
    <definedName name="K2kta14" localSheetId="1">#REF!</definedName>
    <definedName name="K2kta14">#REF!</definedName>
    <definedName name="K2kta15" localSheetId="1">#REF!</definedName>
    <definedName name="K2kta15">#REF!</definedName>
    <definedName name="K2kta16" localSheetId="1">#REF!</definedName>
    <definedName name="K2kta16">#REF!</definedName>
    <definedName name="K2kta17" localSheetId="1">#REF!</definedName>
    <definedName name="K2kta17">#REF!</definedName>
    <definedName name="K2kta18" localSheetId="1">#REF!</definedName>
    <definedName name="K2kta18">#REF!</definedName>
    <definedName name="K2kta19" localSheetId="1">#REF!</definedName>
    <definedName name="K2kta19">#REF!</definedName>
    <definedName name="K2kta2" localSheetId="1">#REF!</definedName>
    <definedName name="K2kta2">#REF!</definedName>
    <definedName name="K2kta20" localSheetId="1">#REF!</definedName>
    <definedName name="K2kta20">#REF!</definedName>
    <definedName name="K2kta21" localSheetId="1">#REF!</definedName>
    <definedName name="K2kta21">#REF!</definedName>
    <definedName name="K2kta22" localSheetId="1">#REF!</definedName>
    <definedName name="K2kta22">#REF!</definedName>
    <definedName name="K2kta23" localSheetId="1">#REF!</definedName>
    <definedName name="K2kta23">#REF!</definedName>
    <definedName name="K2kta24" localSheetId="1">#REF!</definedName>
    <definedName name="K2kta24">#REF!</definedName>
    <definedName name="K2kta25" localSheetId="1">#REF!</definedName>
    <definedName name="K2kta25">#REF!</definedName>
    <definedName name="K2kta3" localSheetId="1">#REF!</definedName>
    <definedName name="K2kta3">#REF!</definedName>
    <definedName name="K2kta4" localSheetId="1">#REF!</definedName>
    <definedName name="K2kta4">#REF!</definedName>
    <definedName name="K2kta5" localSheetId="1">#REF!</definedName>
    <definedName name="K2kta5">#REF!</definedName>
    <definedName name="K2kta6" localSheetId="1">#REF!</definedName>
    <definedName name="K2kta6">#REF!</definedName>
    <definedName name="K2kta7" localSheetId="1">#REF!</definedName>
    <definedName name="K2kta7">#REF!</definedName>
    <definedName name="K2kta8" localSheetId="1">#REF!</definedName>
    <definedName name="K2kta8">#REF!</definedName>
    <definedName name="K2kta9" localSheetId="1">#REF!</definedName>
    <definedName name="K2kta9">#REF!</definedName>
    <definedName name="K2OD1" localSheetId="1">#REF!</definedName>
    <definedName name="K2OD1">#REF!</definedName>
    <definedName name="K2OD10" localSheetId="1">#REF!</definedName>
    <definedName name="K2OD10">#REF!</definedName>
    <definedName name="K2OD11" localSheetId="1">#REF!</definedName>
    <definedName name="K2OD11">#REF!</definedName>
    <definedName name="K2OD12" localSheetId="1">#REF!</definedName>
    <definedName name="K2OD12">#REF!</definedName>
    <definedName name="K2OD13" localSheetId="1">#REF!</definedName>
    <definedName name="K2OD13">#REF!</definedName>
    <definedName name="K2OD14" localSheetId="1">#REF!</definedName>
    <definedName name="K2OD14">#REF!</definedName>
    <definedName name="K2OD15" localSheetId="1">#REF!</definedName>
    <definedName name="K2OD15">#REF!</definedName>
    <definedName name="K2OD16" localSheetId="1">#REF!</definedName>
    <definedName name="K2OD16">#REF!</definedName>
    <definedName name="K2OD17" localSheetId="1">#REF!</definedName>
    <definedName name="K2OD17">#REF!</definedName>
    <definedName name="K2OD18" localSheetId="1">#REF!</definedName>
    <definedName name="K2OD18">#REF!</definedName>
    <definedName name="K2OD19" localSheetId="1">#REF!</definedName>
    <definedName name="K2OD19">#REF!</definedName>
    <definedName name="K2OD2" localSheetId="1">#REF!</definedName>
    <definedName name="K2OD2">#REF!</definedName>
    <definedName name="K2OD20" localSheetId="1">#REF!</definedName>
    <definedName name="K2OD20">#REF!</definedName>
    <definedName name="K2OD21" localSheetId="1">#REF!</definedName>
    <definedName name="K2OD21">#REF!</definedName>
    <definedName name="K2OD22" localSheetId="1">#REF!</definedName>
    <definedName name="K2OD22">#REF!</definedName>
    <definedName name="K2OD23" localSheetId="1">#REF!</definedName>
    <definedName name="K2OD23">#REF!</definedName>
    <definedName name="K2OD24" localSheetId="1">#REF!</definedName>
    <definedName name="K2OD24">#REF!</definedName>
    <definedName name="K2OD25" localSheetId="1">#REF!</definedName>
    <definedName name="K2OD25">#REF!</definedName>
    <definedName name="K2OD3" localSheetId="1">#REF!</definedName>
    <definedName name="K2OD3">#REF!</definedName>
    <definedName name="K2OD4" localSheetId="1">#REF!</definedName>
    <definedName name="K2OD4">#REF!</definedName>
    <definedName name="K2OD5" localSheetId="1">#REF!</definedName>
    <definedName name="K2OD5">#REF!</definedName>
    <definedName name="K2OD6" localSheetId="1">#REF!</definedName>
    <definedName name="K2OD6">#REF!</definedName>
    <definedName name="K2OD7" localSheetId="1">#REF!</definedName>
    <definedName name="K2OD7">#REF!</definedName>
    <definedName name="K2OD8" localSheetId="1">#REF!</definedName>
    <definedName name="K2OD8">#REF!</definedName>
    <definedName name="K2OD9" localSheetId="1">#REF!</definedName>
    <definedName name="K2OD9">#REF!</definedName>
    <definedName name="K3an1" localSheetId="1">#REF!</definedName>
    <definedName name="K3an1">#REF!</definedName>
    <definedName name="K3an10" localSheetId="1">#REF!</definedName>
    <definedName name="K3an10">#REF!</definedName>
    <definedName name="K3an11" localSheetId="1">#REF!</definedName>
    <definedName name="K3an11">#REF!</definedName>
    <definedName name="K3an12" localSheetId="1">#REF!</definedName>
    <definedName name="K3an12">#REF!</definedName>
    <definedName name="K3an13" localSheetId="1">#REF!</definedName>
    <definedName name="K3an13">#REF!</definedName>
    <definedName name="K3an14" localSheetId="1">#REF!</definedName>
    <definedName name="K3an14">#REF!</definedName>
    <definedName name="K3an15" localSheetId="1">#REF!</definedName>
    <definedName name="K3an15">#REF!</definedName>
    <definedName name="K3an16" localSheetId="1">#REF!</definedName>
    <definedName name="K3an16">#REF!</definedName>
    <definedName name="K3an17" localSheetId="1">#REF!</definedName>
    <definedName name="K3an17">#REF!</definedName>
    <definedName name="K3an18" localSheetId="1">#REF!</definedName>
    <definedName name="K3an18">#REF!</definedName>
    <definedName name="K3an19" localSheetId="1">#REF!</definedName>
    <definedName name="K3an19">#REF!</definedName>
    <definedName name="K3an2" localSheetId="1">#REF!</definedName>
    <definedName name="K3an2">#REF!</definedName>
    <definedName name="K3an20" localSheetId="1">#REF!</definedName>
    <definedName name="K3an20">#REF!</definedName>
    <definedName name="K3an21" localSheetId="1">#REF!</definedName>
    <definedName name="K3an21">#REF!</definedName>
    <definedName name="K3an22" localSheetId="1">#REF!</definedName>
    <definedName name="K3an22">#REF!</definedName>
    <definedName name="K3an23" localSheetId="1">#REF!</definedName>
    <definedName name="K3an23">#REF!</definedName>
    <definedName name="K3an24" localSheetId="1">#REF!</definedName>
    <definedName name="K3an24">#REF!</definedName>
    <definedName name="K3an25" localSheetId="1">#REF!</definedName>
    <definedName name="K3an25">#REF!</definedName>
    <definedName name="K3an3" localSheetId="1">#REF!</definedName>
    <definedName name="K3an3">#REF!</definedName>
    <definedName name="K3an4" localSheetId="1">#REF!</definedName>
    <definedName name="K3an4">#REF!</definedName>
    <definedName name="K3an5" localSheetId="1">#REF!</definedName>
    <definedName name="K3an5">#REF!</definedName>
    <definedName name="K3an6" localSheetId="1">#REF!</definedName>
    <definedName name="K3an6">#REF!</definedName>
    <definedName name="K3an7" localSheetId="1">#REF!</definedName>
    <definedName name="K3an7">#REF!</definedName>
    <definedName name="K3an8" localSheetId="1">#REF!</definedName>
    <definedName name="K3an8">#REF!</definedName>
    <definedName name="K3an9" localSheetId="1">#REF!</definedName>
    <definedName name="K3an9">#REF!</definedName>
    <definedName name="K3dug1" localSheetId="1">#REF!</definedName>
    <definedName name="K3dug1">#REF!</definedName>
    <definedName name="K3dug10" localSheetId="1">#REF!</definedName>
    <definedName name="K3dug10">#REF!</definedName>
    <definedName name="K3dug11" localSheetId="1">#REF!</definedName>
    <definedName name="K3dug11">#REF!</definedName>
    <definedName name="K3dug12" localSheetId="1">#REF!</definedName>
    <definedName name="K3dug12">#REF!</definedName>
    <definedName name="K3dug13" localSheetId="1">#REF!</definedName>
    <definedName name="K3dug13">#REF!</definedName>
    <definedName name="K3dug14" localSheetId="1">#REF!</definedName>
    <definedName name="K3dug14">#REF!</definedName>
    <definedName name="K3dug15" localSheetId="1">#REF!</definedName>
    <definedName name="K3dug15">#REF!</definedName>
    <definedName name="K3dug16" localSheetId="1">#REF!</definedName>
    <definedName name="K3dug16">#REF!</definedName>
    <definedName name="K3dug17" localSheetId="1">#REF!</definedName>
    <definedName name="K3dug17">#REF!</definedName>
    <definedName name="K3dug18" localSheetId="1">#REF!</definedName>
    <definedName name="K3dug18">#REF!</definedName>
    <definedName name="K3dug19" localSheetId="1">#REF!</definedName>
    <definedName name="K3dug19">#REF!</definedName>
    <definedName name="K3dug2" localSheetId="1">#REF!</definedName>
    <definedName name="K3dug2">#REF!</definedName>
    <definedName name="K3dug20" localSheetId="1">#REF!</definedName>
    <definedName name="K3dug20">#REF!</definedName>
    <definedName name="K3dug21" localSheetId="1">#REF!</definedName>
    <definedName name="K3dug21">#REF!</definedName>
    <definedName name="K3dug22" localSheetId="1">#REF!</definedName>
    <definedName name="K3dug22">#REF!</definedName>
    <definedName name="K3dug23" localSheetId="1">#REF!</definedName>
    <definedName name="K3dug23">#REF!</definedName>
    <definedName name="K3dug24" localSheetId="1">#REF!</definedName>
    <definedName name="K3dug24">#REF!</definedName>
    <definedName name="K3dug25" localSheetId="1">#REF!</definedName>
    <definedName name="K3dug25">#REF!</definedName>
    <definedName name="K3dug3" localSheetId="1">#REF!</definedName>
    <definedName name="K3dug3">#REF!</definedName>
    <definedName name="K3dug4" localSheetId="1">#REF!</definedName>
    <definedName name="K3dug4">#REF!</definedName>
    <definedName name="K3dug5" localSheetId="1">#REF!</definedName>
    <definedName name="K3dug5">#REF!</definedName>
    <definedName name="K3dug6" localSheetId="1">#REF!</definedName>
    <definedName name="K3dug6">#REF!</definedName>
    <definedName name="K3dug7" localSheetId="1">#REF!</definedName>
    <definedName name="K3dug7">#REF!</definedName>
    <definedName name="K3dug8" localSheetId="1">#REF!</definedName>
    <definedName name="K3dug8">#REF!</definedName>
    <definedName name="K3dug9" localSheetId="1">#REF!</definedName>
    <definedName name="K3dug9">#REF!</definedName>
    <definedName name="K3kta1" localSheetId="1">#REF!</definedName>
    <definedName name="K3kta1">#REF!</definedName>
    <definedName name="K3kta10" localSheetId="1">#REF!</definedName>
    <definedName name="K3kta10">#REF!</definedName>
    <definedName name="K3kta11" localSheetId="1">#REF!</definedName>
    <definedName name="K3kta11">#REF!</definedName>
    <definedName name="K3kta12" localSheetId="1">#REF!</definedName>
    <definedName name="K3kta12">#REF!</definedName>
    <definedName name="K3kta13" localSheetId="1">#REF!</definedName>
    <definedName name="K3kta13">#REF!</definedName>
    <definedName name="K3kta14" localSheetId="1">#REF!</definedName>
    <definedName name="K3kta14">#REF!</definedName>
    <definedName name="K3kta15" localSheetId="1">#REF!</definedName>
    <definedName name="K3kta15">#REF!</definedName>
    <definedName name="K3kta16" localSheetId="1">#REF!</definedName>
    <definedName name="K3kta16">#REF!</definedName>
    <definedName name="K3kta17" localSheetId="1">#REF!</definedName>
    <definedName name="K3kta17">#REF!</definedName>
    <definedName name="K3kta18" localSheetId="1">#REF!</definedName>
    <definedName name="K3kta18">#REF!</definedName>
    <definedName name="K3kta19" localSheetId="1">#REF!</definedName>
    <definedName name="K3kta19">#REF!</definedName>
    <definedName name="K3kta2" localSheetId="1">#REF!</definedName>
    <definedName name="K3kta2">#REF!</definedName>
    <definedName name="K3kta20" localSheetId="1">#REF!</definedName>
    <definedName name="K3kta20">#REF!</definedName>
    <definedName name="K3kta21" localSheetId="1">#REF!</definedName>
    <definedName name="K3kta21">#REF!</definedName>
    <definedName name="K3kta22" localSheetId="1">#REF!</definedName>
    <definedName name="K3kta22">#REF!</definedName>
    <definedName name="K3kta23" localSheetId="1">#REF!</definedName>
    <definedName name="K3kta23">#REF!</definedName>
    <definedName name="K3kta24" localSheetId="1">#REF!</definedName>
    <definedName name="K3kta24">#REF!</definedName>
    <definedName name="K3kta25" localSheetId="1">#REF!</definedName>
    <definedName name="K3kta25">#REF!</definedName>
    <definedName name="K3kta3" localSheetId="1">#REF!</definedName>
    <definedName name="K3kta3">#REF!</definedName>
    <definedName name="K3kta4" localSheetId="1">#REF!</definedName>
    <definedName name="K3kta4">#REF!</definedName>
    <definedName name="K3kta5" localSheetId="1">#REF!</definedName>
    <definedName name="K3kta5">#REF!</definedName>
    <definedName name="K3kta6" localSheetId="1">#REF!</definedName>
    <definedName name="K3kta6">#REF!</definedName>
    <definedName name="K3kta7" localSheetId="1">#REF!</definedName>
    <definedName name="K3kta7">#REF!</definedName>
    <definedName name="K3kta8" localSheetId="1">#REF!</definedName>
    <definedName name="K3kta8">#REF!</definedName>
    <definedName name="K3kta9" localSheetId="1">#REF!</definedName>
    <definedName name="K3kta9">#REF!</definedName>
    <definedName name="K3OD1" localSheetId="1">#REF!</definedName>
    <definedName name="K3OD1">#REF!</definedName>
    <definedName name="K3OD10" localSheetId="1">#REF!</definedName>
    <definedName name="K3OD10">#REF!</definedName>
    <definedName name="K3OD11" localSheetId="1">#REF!</definedName>
    <definedName name="K3OD11">#REF!</definedName>
    <definedName name="K3OD12" localSheetId="1">#REF!</definedName>
    <definedName name="K3OD12">#REF!</definedName>
    <definedName name="K3OD13" localSheetId="1">#REF!</definedName>
    <definedName name="K3OD13">#REF!</definedName>
    <definedName name="K3OD14" localSheetId="1">#REF!</definedName>
    <definedName name="K3OD14">#REF!</definedName>
    <definedName name="K3OD15" localSheetId="1">#REF!</definedName>
    <definedName name="K3OD15">#REF!</definedName>
    <definedName name="K3OD16" localSheetId="1">#REF!</definedName>
    <definedName name="K3OD16">#REF!</definedName>
    <definedName name="K3OD17" localSheetId="1">#REF!</definedName>
    <definedName name="K3OD17">#REF!</definedName>
    <definedName name="K3OD18" localSheetId="1">#REF!</definedName>
    <definedName name="K3OD18">#REF!</definedName>
    <definedName name="K3OD19" localSheetId="1">#REF!</definedName>
    <definedName name="K3OD19">#REF!</definedName>
    <definedName name="K3OD2" localSheetId="1">#REF!</definedName>
    <definedName name="K3OD2">#REF!</definedName>
    <definedName name="K3OD20" localSheetId="1">#REF!</definedName>
    <definedName name="K3OD20">#REF!</definedName>
    <definedName name="K3OD21" localSheetId="1">#REF!</definedName>
    <definedName name="K3OD21">#REF!</definedName>
    <definedName name="K3OD22" localSheetId="1">#REF!</definedName>
    <definedName name="K3OD22">#REF!</definedName>
    <definedName name="K3OD23" localSheetId="1">#REF!</definedName>
    <definedName name="K3OD23">#REF!</definedName>
    <definedName name="K3OD24" localSheetId="1">#REF!</definedName>
    <definedName name="K3OD24">#REF!</definedName>
    <definedName name="K3OD25" localSheetId="1">#REF!</definedName>
    <definedName name="K3OD25">#REF!</definedName>
    <definedName name="K3OD3" localSheetId="1">#REF!</definedName>
    <definedName name="K3OD3">#REF!</definedName>
    <definedName name="K3OD4" localSheetId="1">#REF!</definedName>
    <definedName name="K3OD4">#REF!</definedName>
    <definedName name="K3OD5" localSheetId="1">#REF!</definedName>
    <definedName name="K3OD5">#REF!</definedName>
    <definedName name="K3OD6" localSheetId="1">#REF!</definedName>
    <definedName name="K3OD6">#REF!</definedName>
    <definedName name="K3OD7" localSheetId="1">#REF!</definedName>
    <definedName name="K3OD7">#REF!</definedName>
    <definedName name="K3OD8" localSheetId="1">#REF!</definedName>
    <definedName name="K3OD8">#REF!</definedName>
    <definedName name="K3OD9" localSheetId="1">#REF!</definedName>
    <definedName name="K3OD9">#REF!</definedName>
    <definedName name="K4an1" localSheetId="1">#REF!</definedName>
    <definedName name="K4an1">#REF!</definedName>
    <definedName name="K4an10" localSheetId="1">#REF!</definedName>
    <definedName name="K4an10">#REF!</definedName>
    <definedName name="K4an11" localSheetId="1">#REF!</definedName>
    <definedName name="K4an11">#REF!</definedName>
    <definedName name="K4an12" localSheetId="1">#REF!</definedName>
    <definedName name="K4an12">#REF!</definedName>
    <definedName name="K4an13" localSheetId="1">#REF!</definedName>
    <definedName name="K4an13">#REF!</definedName>
    <definedName name="K4an14" localSheetId="1">#REF!</definedName>
    <definedName name="K4an14">#REF!</definedName>
    <definedName name="K4an15" localSheetId="1">#REF!</definedName>
    <definedName name="K4an15">#REF!</definedName>
    <definedName name="K4an16" localSheetId="1">#REF!</definedName>
    <definedName name="K4an16">#REF!</definedName>
    <definedName name="K4an17" localSheetId="1">#REF!</definedName>
    <definedName name="K4an17">#REF!</definedName>
    <definedName name="K4an18" localSheetId="1">#REF!</definedName>
    <definedName name="K4an18">#REF!</definedName>
    <definedName name="K4an19" localSheetId="1">#REF!</definedName>
    <definedName name="K4an19">#REF!</definedName>
    <definedName name="K4an2" localSheetId="1">#REF!</definedName>
    <definedName name="K4an2">#REF!</definedName>
    <definedName name="K4an20" localSheetId="1">#REF!</definedName>
    <definedName name="K4an20">#REF!</definedName>
    <definedName name="K4an21" localSheetId="1">#REF!</definedName>
    <definedName name="K4an21">#REF!</definedName>
    <definedName name="K4an22" localSheetId="1">#REF!</definedName>
    <definedName name="K4an22">#REF!</definedName>
    <definedName name="K4an23" localSheetId="1">#REF!</definedName>
    <definedName name="K4an23">#REF!</definedName>
    <definedName name="K4an24" localSheetId="1">#REF!</definedName>
    <definedName name="K4an24">#REF!</definedName>
    <definedName name="K4an25" localSheetId="1">#REF!</definedName>
    <definedName name="K4an25">#REF!</definedName>
    <definedName name="K4an3" localSheetId="1">#REF!</definedName>
    <definedName name="K4an3">#REF!</definedName>
    <definedName name="K4an4" localSheetId="1">#REF!</definedName>
    <definedName name="K4an4">#REF!</definedName>
    <definedName name="K4an5" localSheetId="1">#REF!</definedName>
    <definedName name="K4an5">#REF!</definedName>
    <definedName name="K4an6" localSheetId="1">#REF!</definedName>
    <definedName name="K4an6">#REF!</definedName>
    <definedName name="K4an7" localSheetId="1">#REF!</definedName>
    <definedName name="K4an7">#REF!</definedName>
    <definedName name="K4an8" localSheetId="1">#REF!</definedName>
    <definedName name="K4an8">#REF!</definedName>
    <definedName name="K4an9" localSheetId="1">#REF!</definedName>
    <definedName name="K4an9">#REF!</definedName>
    <definedName name="K4dug1" localSheetId="1">#REF!</definedName>
    <definedName name="K4dug1">#REF!</definedName>
    <definedName name="K4dug10" localSheetId="1">#REF!</definedName>
    <definedName name="K4dug10">#REF!</definedName>
    <definedName name="K4dug11" localSheetId="1">#REF!</definedName>
    <definedName name="K4dug11">#REF!</definedName>
    <definedName name="K4dug12" localSheetId="1">#REF!</definedName>
    <definedName name="K4dug12">#REF!</definedName>
    <definedName name="K4dug13" localSheetId="1">#REF!</definedName>
    <definedName name="K4dug13">#REF!</definedName>
    <definedName name="K4dug14" localSheetId="1">#REF!</definedName>
    <definedName name="K4dug14">#REF!</definedName>
    <definedName name="K4dug15" localSheetId="1">#REF!</definedName>
    <definedName name="K4dug15">#REF!</definedName>
    <definedName name="K4dug16" localSheetId="1">#REF!</definedName>
    <definedName name="K4dug16">#REF!</definedName>
    <definedName name="K4dug17" localSheetId="1">#REF!</definedName>
    <definedName name="K4dug17">#REF!</definedName>
    <definedName name="K4dug18" localSheetId="1">#REF!</definedName>
    <definedName name="K4dug18">#REF!</definedName>
    <definedName name="K4dug19" localSheetId="1">#REF!</definedName>
    <definedName name="K4dug19">#REF!</definedName>
    <definedName name="K4dug2" localSheetId="1">#REF!</definedName>
    <definedName name="K4dug2">#REF!</definedName>
    <definedName name="K4dug20" localSheetId="1">#REF!</definedName>
    <definedName name="K4dug20">#REF!</definedName>
    <definedName name="K4dug21" localSheetId="1">#REF!</definedName>
    <definedName name="K4dug21">#REF!</definedName>
    <definedName name="K4dug22" localSheetId="1">#REF!</definedName>
    <definedName name="K4dug22">#REF!</definedName>
    <definedName name="K4dug23" localSheetId="1">#REF!</definedName>
    <definedName name="K4dug23">#REF!</definedName>
    <definedName name="K4dug24" localSheetId="1">#REF!</definedName>
    <definedName name="K4dug24">#REF!</definedName>
    <definedName name="K4dug25" localSheetId="1">#REF!</definedName>
    <definedName name="K4dug25">#REF!</definedName>
    <definedName name="K4dug3" localSheetId="1">#REF!</definedName>
    <definedName name="K4dug3">#REF!</definedName>
    <definedName name="K4dug4" localSheetId="1">#REF!</definedName>
    <definedName name="K4dug4">#REF!</definedName>
    <definedName name="K4dug5" localSheetId="1">#REF!</definedName>
    <definedName name="K4dug5">#REF!</definedName>
    <definedName name="K4dug6" localSheetId="1">#REF!</definedName>
    <definedName name="K4dug6">#REF!</definedName>
    <definedName name="K4dug7" localSheetId="1">#REF!</definedName>
    <definedName name="K4dug7">#REF!</definedName>
    <definedName name="K4dug8" localSheetId="1">#REF!</definedName>
    <definedName name="K4dug8">#REF!</definedName>
    <definedName name="K4dug9" localSheetId="1">#REF!</definedName>
    <definedName name="K4dug9">#REF!</definedName>
    <definedName name="K4kta1" localSheetId="1">#REF!</definedName>
    <definedName name="K4kta1">#REF!</definedName>
    <definedName name="K4kta10" localSheetId="1">#REF!</definedName>
    <definedName name="K4kta10">#REF!</definedName>
    <definedName name="K4kta11" localSheetId="1">#REF!</definedName>
    <definedName name="K4kta11">#REF!</definedName>
    <definedName name="K4kta12" localSheetId="1">#REF!</definedName>
    <definedName name="K4kta12">#REF!</definedName>
    <definedName name="K4kta13" localSheetId="1">#REF!</definedName>
    <definedName name="K4kta13">#REF!</definedName>
    <definedName name="K4kta14" localSheetId="1">#REF!</definedName>
    <definedName name="K4kta14">#REF!</definedName>
    <definedName name="K4kta15" localSheetId="1">#REF!</definedName>
    <definedName name="K4kta15">#REF!</definedName>
    <definedName name="K4kta16" localSheetId="1">#REF!</definedName>
    <definedName name="K4kta16">#REF!</definedName>
    <definedName name="K4kta17" localSheetId="1">#REF!</definedName>
    <definedName name="K4kta17">#REF!</definedName>
    <definedName name="K4kta18" localSheetId="1">#REF!</definedName>
    <definedName name="K4kta18">#REF!</definedName>
    <definedName name="K4kta19" localSheetId="1">#REF!</definedName>
    <definedName name="K4kta19">#REF!</definedName>
    <definedName name="K4kta2" localSheetId="1">#REF!</definedName>
    <definedName name="K4kta2">#REF!</definedName>
    <definedName name="K4kta20" localSheetId="1">#REF!</definedName>
    <definedName name="K4kta20">#REF!</definedName>
    <definedName name="K4kta21" localSheetId="1">#REF!</definedName>
    <definedName name="K4kta21">#REF!</definedName>
    <definedName name="K4kta22" localSheetId="1">#REF!</definedName>
    <definedName name="K4kta22">#REF!</definedName>
    <definedName name="K4kta23" localSheetId="1">#REF!</definedName>
    <definedName name="K4kta23">#REF!</definedName>
    <definedName name="K4kta24" localSheetId="1">#REF!</definedName>
    <definedName name="K4kta24">#REF!</definedName>
    <definedName name="K4kta25" localSheetId="1">#REF!</definedName>
    <definedName name="K4kta25">#REF!</definedName>
    <definedName name="K4kta3" localSheetId="1">#REF!</definedName>
    <definedName name="K4kta3">#REF!</definedName>
    <definedName name="K4kta4" localSheetId="1">#REF!</definedName>
    <definedName name="K4kta4">#REF!</definedName>
    <definedName name="K4kta5" localSheetId="1">#REF!</definedName>
    <definedName name="K4kta5">#REF!</definedName>
    <definedName name="K4kta6" localSheetId="1">#REF!</definedName>
    <definedName name="K4kta6">#REF!</definedName>
    <definedName name="K4kta7" localSheetId="1">#REF!</definedName>
    <definedName name="K4kta7">#REF!</definedName>
    <definedName name="K4kta8" localSheetId="1">#REF!</definedName>
    <definedName name="K4kta8">#REF!</definedName>
    <definedName name="K4kta9" localSheetId="1">#REF!</definedName>
    <definedName name="K4kta9">#REF!</definedName>
    <definedName name="K4OD1" localSheetId="1">#REF!</definedName>
    <definedName name="K4OD1">#REF!</definedName>
    <definedName name="K4OD10" localSheetId="1">#REF!</definedName>
    <definedName name="K4OD10">#REF!</definedName>
    <definedName name="K4OD11" localSheetId="1">#REF!</definedName>
    <definedName name="K4OD11">#REF!</definedName>
    <definedName name="K4OD12" localSheetId="1">#REF!</definedName>
    <definedName name="K4OD12">#REF!</definedName>
    <definedName name="K4OD13" localSheetId="1">#REF!</definedName>
    <definedName name="K4OD13">#REF!</definedName>
    <definedName name="K4OD14" localSheetId="1">#REF!</definedName>
    <definedName name="K4OD14">#REF!</definedName>
    <definedName name="K4OD15" localSheetId="1">#REF!</definedName>
    <definedName name="K4OD15">#REF!</definedName>
    <definedName name="K4OD16" localSheetId="1">#REF!</definedName>
    <definedName name="K4OD16">#REF!</definedName>
    <definedName name="K4OD17" localSheetId="1">#REF!</definedName>
    <definedName name="K4OD17">#REF!</definedName>
    <definedName name="K4OD18" localSheetId="1">#REF!</definedName>
    <definedName name="K4OD18">#REF!</definedName>
    <definedName name="K4OD19" localSheetId="1">#REF!</definedName>
    <definedName name="K4OD19">#REF!</definedName>
    <definedName name="K4OD2" localSheetId="1">#REF!</definedName>
    <definedName name="K4OD2">#REF!</definedName>
    <definedName name="K4OD20" localSheetId="1">#REF!</definedName>
    <definedName name="K4OD20">#REF!</definedName>
    <definedName name="K4OD21" localSheetId="1">#REF!</definedName>
    <definedName name="K4OD21">#REF!</definedName>
    <definedName name="K4OD22" localSheetId="1">#REF!</definedName>
    <definedName name="K4OD22">#REF!</definedName>
    <definedName name="K4OD23" localSheetId="1">#REF!</definedName>
    <definedName name="K4OD23">#REF!</definedName>
    <definedName name="K4OD24" localSheetId="1">#REF!</definedName>
    <definedName name="K4OD24">#REF!</definedName>
    <definedName name="K4OD25" localSheetId="1">#REF!</definedName>
    <definedName name="K4OD25">#REF!</definedName>
    <definedName name="K4OD3" localSheetId="1">#REF!</definedName>
    <definedName name="K4OD3">#REF!</definedName>
    <definedName name="K4OD4" localSheetId="1">#REF!</definedName>
    <definedName name="K4OD4">#REF!</definedName>
    <definedName name="K4OD5" localSheetId="1">#REF!</definedName>
    <definedName name="K4OD5">#REF!</definedName>
    <definedName name="K4OD6" localSheetId="1">#REF!</definedName>
    <definedName name="K4OD6">#REF!</definedName>
    <definedName name="K4OD7" localSheetId="1">#REF!</definedName>
    <definedName name="K4OD7">#REF!</definedName>
    <definedName name="K4OD8" localSheetId="1">#REF!</definedName>
    <definedName name="K4OD8">#REF!</definedName>
    <definedName name="K4OD9" localSheetId="1">#REF!</definedName>
    <definedName name="K4OD9">#REF!</definedName>
    <definedName name="K5an1" localSheetId="1">#REF!</definedName>
    <definedName name="K5an1">#REF!</definedName>
    <definedName name="K5an10" localSheetId="1">#REF!</definedName>
    <definedName name="K5an10">#REF!</definedName>
    <definedName name="K5an11" localSheetId="1">#REF!</definedName>
    <definedName name="K5an11">#REF!</definedName>
    <definedName name="K5an12" localSheetId="1">#REF!</definedName>
    <definedName name="K5an12">#REF!</definedName>
    <definedName name="K5an13" localSheetId="1">#REF!</definedName>
    <definedName name="K5an13">#REF!</definedName>
    <definedName name="K5an14" localSheetId="1">#REF!</definedName>
    <definedName name="K5an14">#REF!</definedName>
    <definedName name="K5an15" localSheetId="1">#REF!</definedName>
    <definedName name="K5an15">#REF!</definedName>
    <definedName name="K5an16" localSheetId="1">#REF!</definedName>
    <definedName name="K5an16">#REF!</definedName>
    <definedName name="K5an17" localSheetId="1">#REF!</definedName>
    <definedName name="K5an17">#REF!</definedName>
    <definedName name="K5an18" localSheetId="1">#REF!</definedName>
    <definedName name="K5an18">#REF!</definedName>
    <definedName name="K5an19" localSheetId="1">#REF!</definedName>
    <definedName name="K5an19">#REF!</definedName>
    <definedName name="K5an2" localSheetId="1">#REF!</definedName>
    <definedName name="K5an2">#REF!</definedName>
    <definedName name="K5an20" localSheetId="1">#REF!</definedName>
    <definedName name="K5an20">#REF!</definedName>
    <definedName name="K5an21" localSheetId="1">#REF!</definedName>
    <definedName name="K5an21">#REF!</definedName>
    <definedName name="K5an22" localSheetId="1">#REF!</definedName>
    <definedName name="K5an22">#REF!</definedName>
    <definedName name="K5an23" localSheetId="1">#REF!</definedName>
    <definedName name="K5an23">#REF!</definedName>
    <definedName name="K5an24" localSheetId="1">#REF!</definedName>
    <definedName name="K5an24">#REF!</definedName>
    <definedName name="K5an25" localSheetId="1">#REF!</definedName>
    <definedName name="K5an25">#REF!</definedName>
    <definedName name="K5an3" localSheetId="1">#REF!</definedName>
    <definedName name="K5an3">#REF!</definedName>
    <definedName name="K5an4" localSheetId="1">#REF!</definedName>
    <definedName name="K5an4">#REF!</definedName>
    <definedName name="K5an5" localSheetId="1">#REF!</definedName>
    <definedName name="K5an5">#REF!</definedName>
    <definedName name="K5an6" localSheetId="1">#REF!</definedName>
    <definedName name="K5an6">#REF!</definedName>
    <definedName name="K5an7" localSheetId="1">#REF!</definedName>
    <definedName name="K5an7">#REF!</definedName>
    <definedName name="K5an8" localSheetId="1">#REF!</definedName>
    <definedName name="K5an8">#REF!</definedName>
    <definedName name="K5an9" localSheetId="1">#REF!</definedName>
    <definedName name="K5an9">#REF!</definedName>
    <definedName name="K5dug1" localSheetId="1">#REF!</definedName>
    <definedName name="K5dug1">#REF!</definedName>
    <definedName name="K5dug10" localSheetId="1">#REF!</definedName>
    <definedName name="K5dug10">#REF!</definedName>
    <definedName name="K5dug11" localSheetId="1">#REF!</definedName>
    <definedName name="K5dug11">#REF!</definedName>
    <definedName name="K5dug12" localSheetId="1">#REF!</definedName>
    <definedName name="K5dug12">#REF!</definedName>
    <definedName name="K5dug13" localSheetId="1">#REF!</definedName>
    <definedName name="K5dug13">#REF!</definedName>
    <definedName name="K5dug14" localSheetId="1">#REF!</definedName>
    <definedName name="K5dug14">#REF!</definedName>
    <definedName name="K5dug15" localSheetId="1">#REF!</definedName>
    <definedName name="K5dug15">#REF!</definedName>
    <definedName name="K5dug16" localSheetId="1">#REF!</definedName>
    <definedName name="K5dug16">#REF!</definedName>
    <definedName name="K5dug17" localSheetId="1">#REF!</definedName>
    <definedName name="K5dug17">#REF!</definedName>
    <definedName name="K5dug18" localSheetId="1">#REF!</definedName>
    <definedName name="K5dug18">#REF!</definedName>
    <definedName name="K5dug19" localSheetId="1">#REF!</definedName>
    <definedName name="K5dug19">#REF!</definedName>
    <definedName name="K5dug2" localSheetId="1">#REF!</definedName>
    <definedName name="K5dug2">#REF!</definedName>
    <definedName name="K5dug20" localSheetId="1">#REF!</definedName>
    <definedName name="K5dug20">#REF!</definedName>
    <definedName name="K5dug21" localSheetId="1">#REF!</definedName>
    <definedName name="K5dug21">#REF!</definedName>
    <definedName name="K5dug22" localSheetId="1">#REF!</definedName>
    <definedName name="K5dug22">#REF!</definedName>
    <definedName name="K5dug23" localSheetId="1">#REF!</definedName>
    <definedName name="K5dug23">#REF!</definedName>
    <definedName name="K5dug24" localSheetId="1">#REF!</definedName>
    <definedName name="K5dug24">#REF!</definedName>
    <definedName name="K5dug25" localSheetId="1">#REF!</definedName>
    <definedName name="K5dug25">#REF!</definedName>
    <definedName name="K5dug3" localSheetId="1">#REF!</definedName>
    <definedName name="K5dug3">#REF!</definedName>
    <definedName name="K5dug4" localSheetId="1">#REF!</definedName>
    <definedName name="K5dug4">#REF!</definedName>
    <definedName name="K5dug5" localSheetId="1">#REF!</definedName>
    <definedName name="K5dug5">#REF!</definedName>
    <definedName name="K5dug6" localSheetId="1">#REF!</definedName>
    <definedName name="K5dug6">#REF!</definedName>
    <definedName name="K5dug7" localSheetId="1">#REF!</definedName>
    <definedName name="K5dug7">#REF!</definedName>
    <definedName name="K5dug8" localSheetId="1">#REF!</definedName>
    <definedName name="K5dug8">#REF!</definedName>
    <definedName name="K5dug9" localSheetId="1">#REF!</definedName>
    <definedName name="K5dug9">#REF!</definedName>
    <definedName name="K5kta1" localSheetId="1">#REF!</definedName>
    <definedName name="K5kta1">#REF!</definedName>
    <definedName name="K5kta10" localSheetId="1">#REF!</definedName>
    <definedName name="K5kta10">#REF!</definedName>
    <definedName name="K5kta11" localSheetId="1">#REF!</definedName>
    <definedName name="K5kta11">#REF!</definedName>
    <definedName name="K5kta12" localSheetId="1">#REF!</definedName>
    <definedName name="K5kta12">#REF!</definedName>
    <definedName name="K5kta13" localSheetId="1">#REF!</definedName>
    <definedName name="K5kta13">#REF!</definedName>
    <definedName name="K5kta14" localSheetId="1">#REF!</definedName>
    <definedName name="K5kta14">#REF!</definedName>
    <definedName name="K5kta15" localSheetId="1">#REF!</definedName>
    <definedName name="K5kta15">#REF!</definedName>
    <definedName name="K5kta16" localSheetId="1">#REF!</definedName>
    <definedName name="K5kta16">#REF!</definedName>
    <definedName name="K5kta17" localSheetId="1">#REF!</definedName>
    <definedName name="K5kta17">#REF!</definedName>
    <definedName name="K5kta18" localSheetId="1">#REF!</definedName>
    <definedName name="K5kta18">#REF!</definedName>
    <definedName name="K5kta19" localSheetId="1">#REF!</definedName>
    <definedName name="K5kta19">#REF!</definedName>
    <definedName name="K5kta2" localSheetId="1">#REF!</definedName>
    <definedName name="K5kta2">#REF!</definedName>
    <definedName name="K5kta20" localSheetId="1">#REF!</definedName>
    <definedName name="K5kta20">#REF!</definedName>
    <definedName name="K5kta21" localSheetId="1">#REF!</definedName>
    <definedName name="K5kta21">#REF!</definedName>
    <definedName name="K5kta22" localSheetId="1">#REF!</definedName>
    <definedName name="K5kta22">#REF!</definedName>
    <definedName name="K5kta23" localSheetId="1">#REF!</definedName>
    <definedName name="K5kta23">#REF!</definedName>
    <definedName name="K5kta24" localSheetId="1">#REF!</definedName>
    <definedName name="K5kta24">#REF!</definedName>
    <definedName name="K5kta25" localSheetId="1">#REF!</definedName>
    <definedName name="K5kta25">#REF!</definedName>
    <definedName name="K5kta3" localSheetId="1">#REF!</definedName>
    <definedName name="K5kta3">#REF!</definedName>
    <definedName name="K5kta4" localSheetId="1">#REF!</definedName>
    <definedName name="K5kta4">#REF!</definedName>
    <definedName name="K5kta5" localSheetId="1">#REF!</definedName>
    <definedName name="K5kta5">#REF!</definedName>
    <definedName name="K5kta6" localSheetId="1">#REF!</definedName>
    <definedName name="K5kta6">#REF!</definedName>
    <definedName name="K5kta7" localSheetId="1">#REF!</definedName>
    <definedName name="K5kta7">#REF!</definedName>
    <definedName name="K5kta8" localSheetId="1">#REF!</definedName>
    <definedName name="K5kta8">#REF!</definedName>
    <definedName name="K5kta9" localSheetId="1">#REF!</definedName>
    <definedName name="K5kta9">#REF!</definedName>
    <definedName name="K5OD1" localSheetId="1">#REF!</definedName>
    <definedName name="K5OD1">#REF!</definedName>
    <definedName name="K5OD10" localSheetId="1">#REF!</definedName>
    <definedName name="K5OD10">#REF!</definedName>
    <definedName name="K5OD11" localSheetId="1">#REF!</definedName>
    <definedName name="K5OD11">#REF!</definedName>
    <definedName name="K5OD12" localSheetId="1">#REF!</definedName>
    <definedName name="K5OD12">#REF!</definedName>
    <definedName name="K5OD13" localSheetId="1">#REF!</definedName>
    <definedName name="K5OD13">#REF!</definedName>
    <definedName name="K5OD14" localSheetId="1">#REF!</definedName>
    <definedName name="K5OD14">#REF!</definedName>
    <definedName name="K5OD15" localSheetId="1">#REF!</definedName>
    <definedName name="K5OD15">#REF!</definedName>
    <definedName name="K5OD16" localSheetId="1">#REF!</definedName>
    <definedName name="K5OD16">#REF!</definedName>
    <definedName name="K5OD17" localSheetId="1">#REF!</definedName>
    <definedName name="K5OD17">#REF!</definedName>
    <definedName name="K5OD18" localSheetId="1">#REF!</definedName>
    <definedName name="K5OD18">#REF!</definedName>
    <definedName name="K5OD19" localSheetId="1">#REF!</definedName>
    <definedName name="K5OD19">#REF!</definedName>
    <definedName name="K5OD2" localSheetId="1">#REF!</definedName>
    <definedName name="K5OD2">#REF!</definedName>
    <definedName name="K5OD20" localSheetId="1">#REF!</definedName>
    <definedName name="K5OD20">#REF!</definedName>
    <definedName name="K5OD21" localSheetId="1">#REF!</definedName>
    <definedName name="K5OD21">#REF!</definedName>
    <definedName name="K5OD22" localSheetId="1">#REF!</definedName>
    <definedName name="K5OD22">#REF!</definedName>
    <definedName name="K5OD23" localSheetId="1">#REF!</definedName>
    <definedName name="K5OD23">#REF!</definedName>
    <definedName name="K5OD24" localSheetId="1">#REF!</definedName>
    <definedName name="K5OD24">#REF!</definedName>
    <definedName name="K5OD25" localSheetId="1">#REF!</definedName>
    <definedName name="K5OD25">#REF!</definedName>
    <definedName name="K5OD3" localSheetId="1">#REF!</definedName>
    <definedName name="K5OD3">#REF!</definedName>
    <definedName name="K5OD4" localSheetId="1">#REF!</definedName>
    <definedName name="K5OD4">#REF!</definedName>
    <definedName name="K5OD5" localSheetId="1">#REF!</definedName>
    <definedName name="K5OD5">#REF!</definedName>
    <definedName name="K5OD6" localSheetId="1">#REF!</definedName>
    <definedName name="K5OD6">#REF!</definedName>
    <definedName name="K5OD7" localSheetId="1">#REF!</definedName>
    <definedName name="K5OD7">#REF!</definedName>
    <definedName name="K5OD8" localSheetId="1">#REF!</definedName>
    <definedName name="K5OD8">#REF!</definedName>
    <definedName name="K5OD9" localSheetId="1">#REF!</definedName>
    <definedName name="K5OD9">#REF!</definedName>
    <definedName name="korisnik.je.početnik" localSheetId="1">#REF!</definedName>
    <definedName name="korisnik.je.početnik">#REF!</definedName>
    <definedName name="Korisnik.je.početnik?" localSheetId="2">#REF!</definedName>
    <definedName name="Korisnik.je.početnik?" localSheetId="1">#REF!</definedName>
    <definedName name="Korisnik.je.početnik?">#REF!</definedName>
    <definedName name="početnik" localSheetId="1">#REF!</definedName>
    <definedName name="početnik">#REF!</definedName>
    <definedName name="_xlnm.Print_Area" localSheetId="0">' PLAN NABAVE-TTIP'!$A$1:$M$116</definedName>
    <definedName name="sp.mehanizacija" localSheetId="2">#REF!</definedName>
    <definedName name="sp.mehanizacija" localSheetId="1">#REF!</definedName>
    <definedName name="sp.mehanizacija">#REF!</definedName>
    <definedName name="sp.ostalo" localSheetId="2">#REF!</definedName>
    <definedName name="sp.ostalo" localSheetId="1">#REF!</definedName>
    <definedName name="sp.ostalo">#REF!</definedName>
    <definedName name="sp.ostalo.oprema" localSheetId="2">#REF!</definedName>
    <definedName name="sp.ostalo.oprema" localSheetId="1">#REF!</definedName>
    <definedName name="sp.ostalo.oprema">#REF!</definedName>
    <definedName name="sp.uređenje" localSheetId="2">#REF!</definedName>
    <definedName name="sp.uređenje" localSheetId="1">#REF!</definedName>
    <definedName name="sp.uređenje">#REF!</definedName>
    <definedName name="UZGOJ_CVIJEĆA__UKRASNOG_BILJA__LJEKOVITOG__ZAČINSKOG_I_AROMATIČNOG_BILJA__SA_PRIPADAJUĆOM_OPREMOM_I_INFRASTRUKTUROM_U_SKLOPU_POLJOPRIVREDNOG_GOSPODARSTVA" localSheetId="1">#REF!</definedName>
    <definedName name="UZGOJ_CVIJEĆA__UKRASNOG_BILJA__LJEKOVITOG__ZAČINSKOG_I_AROMATIČNOG_BILJA__SA_PRIPADAJUĆOM_OPREMOM_I_INFRASTRUKTUROM_U_SKLOPU_POLJOPRIVREDNOG_GOSPODARSTVA">#REF!</definedName>
    <definedName name="vp.građenje1" localSheetId="2">#REF!</definedName>
    <definedName name="vp.građenje1" localSheetId="1">#REF!</definedName>
    <definedName name="vp.građenje1">#REF!</definedName>
    <definedName name="vp.građenje2" localSheetId="2">#REF!</definedName>
    <definedName name="vp.građenje2" localSheetId="1">#REF!</definedName>
    <definedName name="vp.građenje2">#REF!</definedName>
    <definedName name="vp.građenje3" localSheetId="2">#REF!</definedName>
    <definedName name="vp.građenje3" localSheetId="1">#REF!</definedName>
    <definedName name="vp.građenje3">#REF!</definedName>
    <definedName name="vp.mehanizacija" localSheetId="2">#REF!</definedName>
    <definedName name="vp.mehanizacija" localSheetId="1">#REF!</definedName>
    <definedName name="vp.mehanizacija">#REF!</definedName>
    <definedName name="vp.nasadi" localSheetId="2">#REF!</definedName>
    <definedName name="vp.nasadi" localSheetId="1">#REF!</definedName>
    <definedName name="vp.nasadi">#REF!</definedName>
    <definedName name="vp.navodnjavanje" localSheetId="2">#REF!</definedName>
    <definedName name="vp.navodnjavanje" localSheetId="1">#REF!</definedName>
    <definedName name="vp.navodnjavanje">#REF!</definedName>
    <definedName name="vp.oprema1" localSheetId="2">#REF!</definedName>
    <definedName name="vp.oprema1" localSheetId="1">#REF!</definedName>
    <definedName name="vp.oprema1">#REF!</definedName>
    <definedName name="vp.oprema2" localSheetId="2">#REF!</definedName>
    <definedName name="vp.oprema2" localSheetId="1">#REF!</definedName>
    <definedName name="vp.oprema2">#REF!</definedName>
    <definedName name="vp.oprema3" localSheetId="2">#REF!</definedName>
    <definedName name="vp.oprema3" localSheetId="1">#REF!</definedName>
    <definedName name="vp.oprema3">#REF!</definedName>
    <definedName name="vp.zemljište" localSheetId="2">#REF!</definedName>
    <definedName name="vp.zemljište" localSheetId="1">#REF!</definedName>
    <definedName name="vp.zemljište">#REF!</definedName>
    <definedName name="životinje.gradnja" localSheetId="2">#REF!</definedName>
    <definedName name="životinje.gradnja" localSheetId="1">#REF!</definedName>
    <definedName name="životinje.gradnja">#REF!</definedName>
    <definedName name="životinje.građenje" localSheetId="2">#REF!</definedName>
    <definedName name="životinje.građenje" localSheetId="1">#REF!</definedName>
    <definedName name="životinje.građenje">#REF!</definedName>
    <definedName name="životinje.oprema" localSheetId="2">#REF!</definedName>
    <definedName name="životinje.oprema" localSheetId="1">#REF!</definedName>
    <definedName name="životinje.oprema">#REF!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9" i="1" l="1"/>
  <c r="R69" i="1"/>
  <c r="S3" i="1"/>
  <c r="R3" i="1"/>
  <c r="M3" i="1"/>
  <c r="L3" i="1"/>
  <c r="G69" i="1" l="1"/>
  <c r="F69" i="1"/>
  <c r="G3" i="1"/>
  <c r="B42" i="1"/>
  <c r="B33" i="1"/>
  <c r="B24" i="1"/>
  <c r="B15" i="1"/>
  <c r="B5" i="1"/>
  <c r="F3" i="1" l="1"/>
  <c r="G93" i="1" l="1"/>
  <c r="F93" i="1" l="1"/>
  <c r="S84" i="1" l="1"/>
  <c r="R84" i="1"/>
  <c r="S81" i="1"/>
  <c r="R81" i="1"/>
  <c r="S78" i="1"/>
  <c r="R78" i="1"/>
  <c r="S75" i="1"/>
  <c r="R75" i="1"/>
  <c r="S72" i="1"/>
  <c r="R72" i="1"/>
  <c r="M84" i="1" l="1"/>
  <c r="L84" i="1"/>
  <c r="G84" i="1"/>
  <c r="F84" i="1"/>
  <c r="M81" i="1"/>
  <c r="L81" i="1"/>
  <c r="G81" i="1"/>
  <c r="F81" i="1"/>
  <c r="M78" i="1"/>
  <c r="L78" i="1"/>
  <c r="G78" i="1"/>
  <c r="F78" i="1"/>
  <c r="M72" i="1"/>
  <c r="L72" i="1"/>
  <c r="M69" i="1"/>
  <c r="L69" i="1"/>
  <c r="G72" i="1"/>
  <c r="F72" i="1"/>
  <c r="M75" i="1" l="1"/>
  <c r="L75" i="1"/>
  <c r="G75" i="1"/>
  <c r="G106" i="1" s="1"/>
  <c r="F75" i="1"/>
  <c r="F106" i="1" s="1"/>
  <c r="L106" i="1" l="1"/>
  <c r="M106" i="1"/>
  <c r="L93" i="1"/>
  <c r="L94" i="1" s="1"/>
  <c r="G94" i="1"/>
  <c r="F94" i="1"/>
  <c r="L116" i="1" l="1"/>
  <c r="L114" i="1"/>
  <c r="G116" i="1"/>
  <c r="G114" i="1"/>
  <c r="F97" i="1"/>
  <c r="F114" i="1"/>
  <c r="L96" i="1"/>
  <c r="L97" i="1"/>
  <c r="M93" i="1"/>
  <c r="M94" i="1" s="1"/>
  <c r="E114" i="1" l="1"/>
  <c r="M116" i="1"/>
  <c r="K116" i="1" s="1"/>
  <c r="M114" i="1"/>
  <c r="K114" i="1" s="1"/>
  <c r="M96" i="1"/>
  <c r="M97" i="1"/>
  <c r="L98" i="1"/>
  <c r="L99" i="1" s="1"/>
  <c r="F116" i="1"/>
  <c r="E116" i="1" s="1"/>
  <c r="G97" i="1"/>
  <c r="G96" i="1"/>
  <c r="F96" i="1"/>
  <c r="L95" i="1"/>
  <c r="M95" i="1"/>
  <c r="F98" i="1" l="1"/>
  <c r="F99" i="1" s="1"/>
  <c r="G98" i="1"/>
  <c r="G99" i="1" s="1"/>
  <c r="G100" i="1" s="1"/>
  <c r="M98" i="1"/>
  <c r="M99" i="1" s="1"/>
  <c r="M100" i="1" s="1"/>
  <c r="F100" i="1" l="1"/>
  <c r="L100" i="1"/>
  <c r="M104" i="1" l="1"/>
  <c r="G104" i="1"/>
  <c r="G108" i="1" l="1"/>
  <c r="G107" i="1"/>
  <c r="F104" i="1"/>
  <c r="F108" i="1" l="1"/>
  <c r="F109" i="1" s="1"/>
  <c r="M105" i="1"/>
  <c r="F107" i="1"/>
  <c r="L104" i="1"/>
  <c r="L105" i="1" s="1"/>
  <c r="G109" i="1"/>
  <c r="L108" i="1" l="1"/>
  <c r="L109" i="1" s="1"/>
  <c r="L107" i="1"/>
  <c r="M108" i="1"/>
  <c r="M109" i="1" s="1"/>
  <c r="M107" i="1"/>
</calcChain>
</file>

<file path=xl/comments1.xml><?xml version="1.0" encoding="utf-8"?>
<comments xmlns="http://schemas.openxmlformats.org/spreadsheetml/2006/main">
  <authors>
    <author>mario.sabljic</author>
  </authors>
  <commentList>
    <comment ref="B2" authorId="0">
      <text>
        <r>
          <rPr>
            <sz val="9"/>
            <color rgb="FF000000"/>
            <rFont val="Tahoma"/>
            <family val="2"/>
            <charset val="238"/>
          </rPr>
          <t xml:space="preserve">U svakom redu ispod glavne grupe troškova nalazi se padajući izbornik sa svim prihvatljivim troškovima u toj grupi, </t>
        </r>
        <r>
          <rPr>
            <b/>
            <sz val="9"/>
            <color rgb="FF000000"/>
            <rFont val="Tahoma"/>
            <family val="2"/>
            <charset val="238"/>
          </rPr>
          <t>sukladno Listi prihvatljivih troškova</t>
        </r>
        <r>
          <rPr>
            <sz val="9"/>
            <color rgb="FF000000"/>
            <rFont val="Tahoma"/>
            <family val="2"/>
            <charset val="238"/>
          </rPr>
          <t xml:space="preserve">. Potrebno je odabrati trošak iz padajućeg izbornika u koji pripada planirani predmet nabave.
Način dodavanja novih redova slikovno je prikazan u Uputi uz obrazac.
</t>
        </r>
        <r>
          <rPr>
            <b/>
            <sz val="9"/>
            <color rgb="FF000000"/>
            <rFont val="Tahoma"/>
            <family val="2"/>
            <charset val="238"/>
          </rPr>
          <t>Svi navedeni troškovi unutar liste uključuju i troškove za pripadajući hardware i software koji omogućuju vođenje proizvodnih procesa</t>
        </r>
        <r>
          <rPr>
            <sz val="9"/>
            <color rgb="FF000000"/>
            <rFont val="Tahoma"/>
            <family val="2"/>
            <charset val="238"/>
          </rPr>
          <t xml:space="preserve">
</t>
        </r>
      </text>
    </comment>
    <comment ref="C2" authorId="0">
      <text>
        <r>
          <rPr>
            <sz val="9"/>
            <color rgb="FF000000"/>
            <rFont val="Tahoma"/>
            <family val="2"/>
            <charset val="238"/>
          </rPr>
          <t>Upisati točan naziv predmeta koji nositelj projekta nabavlja (građenje novog objekta za tov svinja i sl., podizanje nasada višnje i sl.</t>
        </r>
      </text>
    </comment>
    <comment ref="D2" authorId="0">
      <text>
        <r>
          <rPr>
            <sz val="9"/>
            <color rgb="FF000000"/>
            <rFont val="Tahoma"/>
            <family val="2"/>
            <charset val="238"/>
          </rPr>
          <t>Upisati kratak opis planirane nabave odnosno glavne karakteristika/kapacitete (npr. traktor 80 do 100 kW, objekt za tov svinja kapaciteta 5000 komada u turnusu, sijačica četveroredna i sl.)</t>
        </r>
      </text>
    </comment>
    <comment ref="E2" authorId="0">
      <text>
        <r>
          <rPr>
            <sz val="9"/>
            <color rgb="FF000000"/>
            <rFont val="Tahoma"/>
            <family val="2"/>
            <charset val="238"/>
          </rPr>
          <t>Odabrati u padajućem izborniku:
"Javna nabava" - nositelji projekta koji su obveznici javne nabave za nabave iznad propisanih pragova
"Jednostavna nabava" - nositelji projekta koji su obveznici javne nabave za nabave ispod propisanih pragova
"Nositelj projekta
 nije obveznik javne nabave" - nositeljii projekta koji nisu obvetnici javne nabave</t>
        </r>
      </text>
    </comment>
    <comment ref="F2" authorId="0">
      <text>
        <r>
          <rPr>
            <sz val="9"/>
            <color rgb="FF000000"/>
            <rFont val="Tahoma"/>
            <family val="2"/>
            <charset val="238"/>
          </rPr>
          <t xml:space="preserve">Ovu kolonu popunjavaju nositelji projekta koji </t>
        </r>
        <r>
          <rPr>
            <b/>
            <sz val="9"/>
            <color rgb="FF000000"/>
            <rFont val="Tahoma"/>
            <family val="2"/>
            <charset val="238"/>
          </rPr>
          <t>JESU</t>
        </r>
        <r>
          <rPr>
            <sz val="9"/>
            <color rgb="FF000000"/>
            <rFont val="Tahoma"/>
            <family val="2"/>
            <charset val="238"/>
          </rPr>
          <t xml:space="preserve"> </t>
        </r>
        <r>
          <rPr>
            <b/>
            <sz val="9"/>
            <color rgb="FF000000"/>
            <rFont val="Tahoma"/>
            <family val="2"/>
            <charset val="238"/>
          </rPr>
          <t>obveznici PDV-a.</t>
        </r>
        <r>
          <rPr>
            <sz val="9"/>
            <color rgb="FF000000"/>
            <rFont val="Tahoma"/>
            <family val="2"/>
            <charset val="238"/>
          </rPr>
          <t xml:space="preserve"> Popunjava se sa procijenjenim iznosom vrijednosti predmeta nabave. 
Nositelji projekta koji nisu i neće do trenutak nastanka troška biti upisani u registar obveznika PDV-a ne popunjavaju ovu kolonu</t>
        </r>
      </text>
    </comment>
    <comment ref="G2" authorId="0">
      <text>
        <r>
          <rPr>
            <sz val="9"/>
            <color rgb="FF000000"/>
            <rFont val="Tahoma"/>
            <family val="2"/>
            <charset val="238"/>
          </rPr>
          <t xml:space="preserve">Ovu kolonu popunjavaju nositelji projekta koji </t>
        </r>
        <r>
          <rPr>
            <b/>
            <sz val="9"/>
            <color rgb="FF000000"/>
            <rFont val="Tahoma"/>
            <family val="2"/>
            <charset val="238"/>
          </rPr>
          <t xml:space="preserve">NISU </t>
        </r>
        <r>
          <rPr>
            <sz val="9"/>
            <color rgb="FF000000"/>
            <rFont val="Tahoma"/>
            <family val="2"/>
            <charset val="238"/>
          </rPr>
          <t xml:space="preserve">i neće do trenutak nastanka troška biti </t>
        </r>
        <r>
          <rPr>
            <b/>
            <sz val="9"/>
            <color rgb="FF000000"/>
            <rFont val="Tahoma"/>
            <family val="2"/>
            <charset val="238"/>
          </rPr>
          <t>obveznici PDV-a</t>
        </r>
        <r>
          <rPr>
            <sz val="9"/>
            <color rgb="FF000000"/>
            <rFont val="Tahoma"/>
            <family val="2"/>
            <charset val="238"/>
          </rPr>
          <t>. Popunjava se sa procijenjenim iznosom vrijednosti predmeta nabave. 
Nositelji projekta koji su upisani u registar obveznika PDV-a ne popunjavaju ovu kolonu</t>
        </r>
      </text>
    </comment>
    <comment ref="H2" authorId="0">
      <text>
        <r>
          <rPr>
            <sz val="9"/>
            <color indexed="81"/>
            <rFont val="Tahoma"/>
            <family val="2"/>
            <charset val="238"/>
          </rPr>
          <t>Upisati naziv troška kako je naveden u ponudi. Kod opreme i mehanizacije navesti točan naziv proizvođača i model. Kada jedna ponuda sadrži više komada/kompleta opreme, a svaki od njih čini jednu cjelinu, potrebno je svaku cijelinu upisati u zaseban red.
Za troškove građenja potrebno je popuniti tablicu sa grupama radova sukladno rekapitulaciji iz troškovnika. Svaka grupa radova upisuje se u zaseban red.</t>
        </r>
      </text>
    </comment>
    <comment ref="J2" authorId="0">
      <text>
        <r>
          <rPr>
            <sz val="9"/>
            <color indexed="81"/>
            <rFont val="Tahoma"/>
            <family val="2"/>
            <charset val="238"/>
          </rPr>
          <t>Upisati datum kada je ponuda izdana/nastala</t>
        </r>
      </text>
    </comment>
  </commentList>
</comments>
</file>

<file path=xl/sharedStrings.xml><?xml version="1.0" encoding="utf-8"?>
<sst xmlns="http://schemas.openxmlformats.org/spreadsheetml/2006/main" count="493" uniqueCount="468">
  <si>
    <t>A</t>
  </si>
  <si>
    <t>B</t>
  </si>
  <si>
    <t>C</t>
  </si>
  <si>
    <t>D</t>
  </si>
  <si>
    <t>E</t>
  </si>
  <si>
    <t>F</t>
  </si>
  <si>
    <t>G</t>
  </si>
  <si>
    <t>H</t>
  </si>
  <si>
    <t>I</t>
  </si>
  <si>
    <t>J</t>
  </si>
  <si>
    <t>K</t>
  </si>
  <si>
    <t>L</t>
  </si>
  <si>
    <t>M</t>
  </si>
  <si>
    <t>N</t>
  </si>
  <si>
    <t>O</t>
  </si>
  <si>
    <t>P</t>
  </si>
  <si>
    <t>R</t>
  </si>
  <si>
    <t>Naziv ponuditelja</t>
  </si>
  <si>
    <t>Datum odabrane  ponude</t>
  </si>
  <si>
    <t>Broj odabrane ponude</t>
  </si>
  <si>
    <t>AA</t>
  </si>
  <si>
    <r>
      <t xml:space="preserve">Ukupni iznos neprihvatljivih troškova 
</t>
    </r>
    <r>
      <rPr>
        <i/>
        <sz val="11"/>
        <color theme="1"/>
        <rFont val="Calibri"/>
        <family val="2"/>
        <scheme val="minor"/>
      </rPr>
      <t>(Pojašnjenje: Troškovi koji se ne nalazi na listi prihvatljivih troškova)</t>
    </r>
  </si>
  <si>
    <r>
      <t xml:space="preserve">Ukupan iznos neodobrenih troškova
</t>
    </r>
    <r>
      <rPr>
        <i/>
        <sz val="11"/>
        <color theme="1"/>
        <rFont val="Calibri"/>
        <family val="2"/>
        <scheme val="minor"/>
      </rPr>
      <t>(Pojašnjenje: Troškovi s liste prihvatljivih troškova koji su svrstani u neodobrene)</t>
    </r>
  </si>
  <si>
    <t>Q</t>
  </si>
  <si>
    <t>X</t>
  </si>
  <si>
    <t>Naziva troška prema ponudi</t>
  </si>
  <si>
    <t>Naziv  predmeta nabave</t>
  </si>
  <si>
    <t>RED</t>
  </si>
  <si>
    <t>Z</t>
  </si>
  <si>
    <t>Y</t>
  </si>
  <si>
    <t>DA</t>
  </si>
  <si>
    <t>NE</t>
  </si>
  <si>
    <t>Bez PDV-a</t>
  </si>
  <si>
    <t>S PDV-om</t>
  </si>
  <si>
    <t xml:space="preserve">Pripadajući broj bodova </t>
  </si>
  <si>
    <t>Opremanje</t>
  </si>
  <si>
    <t>Troškovi pripreme dokumentacije</t>
  </si>
  <si>
    <t>Troškovi pripreme poslovnog plana</t>
  </si>
  <si>
    <t>Kod troška</t>
  </si>
  <si>
    <r>
      <t xml:space="preserve">Iznos troška  u kunama 
</t>
    </r>
    <r>
      <rPr>
        <i/>
        <sz val="11"/>
        <rFont val="Calibri"/>
        <family val="2"/>
        <scheme val="minor"/>
      </rPr>
      <t>(bez PDV-a)</t>
    </r>
  </si>
  <si>
    <r>
      <t xml:space="preserve">Iznos troška  u kunama 
</t>
    </r>
    <r>
      <rPr>
        <i/>
        <sz val="11"/>
        <rFont val="Calibri"/>
        <family val="2"/>
        <scheme val="minor"/>
      </rPr>
      <t>(sa PDV-om)</t>
    </r>
  </si>
  <si>
    <t xml:space="preserve">Naziv prihvatljivog troška </t>
  </si>
  <si>
    <t xml:space="preserve">NAPOMENA: </t>
  </si>
  <si>
    <r>
      <t xml:space="preserve">NAJVIŠI IZNOS TROŠKOVA KUPNJE POLJOPRIVREDNOG ZEMLJIŠTA I  OBJEKATA (do 10% od ukupnog iznosa prihvatljivih troškova bez općih troškova)
Pojašnjenje:  </t>
    </r>
    <r>
      <rPr>
        <i/>
        <sz val="11"/>
        <rFont val="Calibri"/>
        <family val="2"/>
        <charset val="238"/>
        <scheme val="minor"/>
      </rPr>
      <t xml:space="preserve"> Red A * 10% </t>
    </r>
  </si>
  <si>
    <r>
      <t xml:space="preserve">UKUPAN IZNOS PRIHVATLJIVIH TROŠKOVA BEZ OPĆIH TROŠKOVA                                                                                                                                                                                                                                                                              
</t>
    </r>
    <r>
      <rPr>
        <b/>
        <i/>
        <sz val="11"/>
        <rFont val="Calibri"/>
        <family val="2"/>
        <charset val="238"/>
        <scheme val="minor"/>
      </rPr>
      <t>Pojašnjenje:</t>
    </r>
    <r>
      <rPr>
        <i/>
        <sz val="11"/>
        <rFont val="Calibri"/>
        <family val="2"/>
        <charset val="238"/>
        <scheme val="minor"/>
      </rPr>
      <t xml:space="preserve"> Red A  +  (manji od redova  I  ili  B) </t>
    </r>
  </si>
  <si>
    <t>V</t>
  </si>
  <si>
    <r>
      <t xml:space="preserve">PRIHVATLJIVI IZNOS TROŠKOVA PRIPREME PROJEKTNO - TEHNIČKE DOKUMENTACIJE, GEODETSKIH USLUGA, ELABORATA I  NADZORA    
</t>
    </r>
    <r>
      <rPr>
        <b/>
        <i/>
        <sz val="11"/>
        <rFont val="Calibri"/>
        <family val="2"/>
        <charset val="238"/>
        <scheme val="minor"/>
      </rPr>
      <t>Pojašnjenje:</t>
    </r>
    <r>
      <rPr>
        <i/>
        <sz val="11"/>
        <rFont val="Calibri"/>
        <family val="2"/>
        <charset val="238"/>
        <scheme val="minor"/>
      </rPr>
      <t xml:space="preserve"> Red E, ali ne veći od</t>
    </r>
    <r>
      <rPr>
        <sz val="11"/>
        <rFont val="Calibri"/>
        <family val="2"/>
        <charset val="238"/>
      </rPr>
      <t xml:space="preserve"> </t>
    </r>
    <r>
      <rPr>
        <i/>
        <sz val="11"/>
        <rFont val="Calibri"/>
        <family val="2"/>
        <charset val="238"/>
        <scheme val="minor"/>
      </rPr>
      <t>(10%* Red J)  -  (Red L  + Red M)</t>
    </r>
    <r>
      <rPr>
        <b/>
        <sz val="11"/>
        <rFont val="Calibri"/>
        <family val="2"/>
        <charset val="238"/>
        <scheme val="minor"/>
      </rPr>
      <t xml:space="preserve">                                                 </t>
    </r>
  </si>
  <si>
    <r>
      <t xml:space="preserve">UKUPAN IZNOS PRIHVATLJIVIH OPĆIH TROŠKOVA
</t>
    </r>
    <r>
      <rPr>
        <b/>
        <i/>
        <sz val="11"/>
        <color theme="1"/>
        <rFont val="Calibri"/>
        <family val="2"/>
        <charset val="238"/>
        <scheme val="minor"/>
      </rPr>
      <t>Pojašnjenje:</t>
    </r>
    <r>
      <rPr>
        <i/>
        <sz val="11"/>
        <color theme="1"/>
        <rFont val="Calibri"/>
        <family val="2"/>
        <scheme val="minor"/>
      </rPr>
      <t xml:space="preserve"> Zbroj iznosa iz redova L, M i N</t>
    </r>
  </si>
  <si>
    <r>
      <t xml:space="preserve">UKUPNI IZNOS PRIHVATLJIVOG ULAGANJA
</t>
    </r>
    <r>
      <rPr>
        <b/>
        <i/>
        <sz val="11"/>
        <color theme="1"/>
        <rFont val="Calibri"/>
        <family val="2"/>
        <charset val="238"/>
        <scheme val="minor"/>
      </rPr>
      <t xml:space="preserve">Pojašnjenje: </t>
    </r>
    <r>
      <rPr>
        <i/>
        <sz val="11"/>
        <color theme="1"/>
        <rFont val="Calibri"/>
        <family val="2"/>
        <scheme val="minor"/>
      </rPr>
      <t>Zbrojiti iznose iz redova J i O</t>
    </r>
  </si>
  <si>
    <r>
      <t xml:space="preserve">IZNOS VLASTITIH SREDSTAVA
</t>
    </r>
    <r>
      <rPr>
        <b/>
        <i/>
        <sz val="11"/>
        <color theme="1"/>
        <rFont val="Calibri"/>
        <family val="2"/>
        <charset val="238"/>
        <scheme val="minor"/>
      </rPr>
      <t>Pojašnjenje:</t>
    </r>
    <r>
      <rPr>
        <i/>
        <sz val="11"/>
        <color theme="1"/>
        <rFont val="Calibri"/>
        <family val="2"/>
        <scheme val="minor"/>
      </rPr>
      <t xml:space="preserve"> Ukupan iznos projekta umanjen za iznos potpore. </t>
    </r>
  </si>
  <si>
    <t xml:space="preserve"> SADRŽAJ ULAGANJA U POSTOTCIMA</t>
  </si>
  <si>
    <t>Pripadajući broj bodova</t>
  </si>
  <si>
    <t>-</t>
  </si>
  <si>
    <t>Tečajna lista - ECB</t>
  </si>
  <si>
    <t>Javna nabava</t>
  </si>
  <si>
    <t>Korisnik nije oveznik Javne nabave</t>
  </si>
  <si>
    <t>Jednostavna nabava</t>
  </si>
  <si>
    <t xml:space="preserve">Dobavljač/
br. Računa/
Kupoprodajni ugovor </t>
  </si>
  <si>
    <t>Jedinica mjere</t>
  </si>
  <si>
    <t>Količina</t>
  </si>
  <si>
    <t xml:space="preserve">Jedinična cijena </t>
  </si>
  <si>
    <r>
      <t xml:space="preserve">FAZA III  </t>
    </r>
    <r>
      <rPr>
        <sz val="14"/>
        <color theme="0" tint="-4.9989318521683403E-2"/>
        <rFont val="Calibri"/>
        <family val="2"/>
        <charset val="238"/>
        <scheme val="minor"/>
      </rPr>
      <t xml:space="preserve">- </t>
    </r>
    <r>
      <rPr>
        <i/>
        <sz val="14"/>
        <color theme="0" tint="-4.9989318521683403E-2"/>
        <rFont val="Calibri"/>
        <family val="2"/>
        <charset val="238"/>
        <scheme val="minor"/>
      </rPr>
      <t xml:space="preserve">Zahtjev za isplatu  </t>
    </r>
    <r>
      <rPr>
        <sz val="14"/>
        <color theme="0" tint="-4.9989318521683403E-2"/>
        <rFont val="Calibri"/>
        <family val="2"/>
        <charset val="238"/>
        <scheme val="minor"/>
      </rPr>
      <t xml:space="preserve"> </t>
    </r>
    <r>
      <rPr>
        <b/>
        <sz val="14"/>
        <color theme="0" tint="-4.9989318521683403E-2"/>
        <rFont val="Calibri"/>
        <family val="2"/>
        <scheme val="minor"/>
      </rPr>
      <t xml:space="preserve">
"TABLICA TROŠKOVA I IZRAČUNA POTPORE"</t>
    </r>
  </si>
  <si>
    <t>LEGENDA:</t>
  </si>
  <si>
    <t>* bijela polja su namijenjena popunjavanju</t>
  </si>
  <si>
    <t>* polja obojana drugim bojama su zaključana i nisu namjenjena popunjavanju</t>
  </si>
  <si>
    <t>AB</t>
  </si>
  <si>
    <t>AC</t>
  </si>
  <si>
    <t>OBAVEZAN UNOS !!!</t>
  </si>
  <si>
    <r>
      <t xml:space="preserve">IZNOS POTPORE ZA DODJELU
</t>
    </r>
    <r>
      <rPr>
        <b/>
        <i/>
        <sz val="11"/>
        <rFont val="Calibri"/>
        <family val="2"/>
        <charset val="238"/>
        <scheme val="minor"/>
      </rPr>
      <t xml:space="preserve">Pojašnjenje: </t>
    </r>
    <r>
      <rPr>
        <i/>
        <sz val="11"/>
        <rFont val="Calibri"/>
        <family val="2"/>
        <charset val="238"/>
        <scheme val="minor"/>
      </rPr>
      <t xml:space="preserve">
Iznos potpore za dodjelu  = (Red P * Red R)   -   Red Q, ali 
- ne veći odi od iznosa iz reda V, i
- ne manji od iznosa iz reda W
Iznos potpore za dodjelu u fazi II ne može biti veći od iznosa dodijeljenog u fazi I.</t>
    </r>
  </si>
  <si>
    <r>
      <t xml:space="preserve">IZNOS POTPORE IZ PROPRAČUNA REPUBLIKE HRAVATSKE
</t>
    </r>
    <r>
      <rPr>
        <b/>
        <i/>
        <sz val="11"/>
        <color theme="1"/>
        <rFont val="Calibri"/>
        <family val="2"/>
        <charset val="238"/>
        <scheme val="minor"/>
      </rPr>
      <t xml:space="preserve">Pojašnjenje: </t>
    </r>
    <r>
      <rPr>
        <i/>
        <sz val="11"/>
        <color theme="1"/>
        <rFont val="Calibri"/>
        <family val="2"/>
        <scheme val="minor"/>
      </rPr>
      <t>Iznos potpore - Red AB</t>
    </r>
  </si>
  <si>
    <t>Umetanje redova se obavlja prema potrebi, a ovisno o broju planiranih nabava.</t>
  </si>
  <si>
    <t>Prilikom upisa naziva predmeta nabave, opisa predmeta nabave te procijenjenog iznosa nabave, ukoliko je primjenjivo, potrebno je koristiti informacije iz relevantnih izvora (projektna dokumentacija, troškovnici, akt o građenju i slično).</t>
  </si>
  <si>
    <r>
      <t xml:space="preserve">Ispunjavaju se kolone od </t>
    </r>
    <r>
      <rPr>
        <b/>
        <i/>
        <sz val="10"/>
        <rFont val="Calibri"/>
        <family val="2"/>
        <charset val="238"/>
        <scheme val="minor"/>
      </rPr>
      <t xml:space="preserve">B </t>
    </r>
    <r>
      <rPr>
        <i/>
        <sz val="10"/>
        <rFont val="Calibri"/>
        <family val="2"/>
        <charset val="238"/>
        <scheme val="minor"/>
      </rPr>
      <t xml:space="preserve">do </t>
    </r>
    <r>
      <rPr>
        <b/>
        <i/>
        <sz val="10"/>
        <rFont val="Calibri"/>
        <family val="2"/>
        <charset val="238"/>
        <scheme val="minor"/>
      </rPr>
      <t>I</t>
    </r>
  </si>
  <si>
    <r>
      <t xml:space="preserve">Ispunjava se obrazac "Plan nabave-TTIP" koji je zaprimljen kao prilog Odluke o rezultatu administrativne kontrole (izdane putem AGRONET-a). U svrhu podnošenja drugog dijela zahtjeva za potporu popunjavaju se kolone od </t>
    </r>
    <r>
      <rPr>
        <b/>
        <i/>
        <sz val="10"/>
        <rFont val="Calibri"/>
        <family val="2"/>
        <charset val="238"/>
        <scheme val="minor"/>
      </rPr>
      <t xml:space="preserve">J </t>
    </r>
    <r>
      <rPr>
        <i/>
        <sz val="10"/>
        <rFont val="Calibri"/>
        <family val="2"/>
        <charset val="238"/>
        <scheme val="minor"/>
      </rPr>
      <t xml:space="preserve">do </t>
    </r>
    <r>
      <rPr>
        <b/>
        <i/>
        <sz val="10"/>
        <rFont val="Calibri"/>
        <family val="2"/>
        <charset val="238"/>
        <scheme val="minor"/>
      </rPr>
      <t>O</t>
    </r>
  </si>
  <si>
    <t>Kod ulaganja u izgradnju/rekonstrukciju potrebno je popuniti Tablicu troškova i izračuna potpore u Fazi II  prema grupama radova/ rekapitulaciji troškovnika iz Glavnog projekta (nije potrebno navoditi radove po stavkama). Ukoliko se nabavlja poljoprivredne mehanizacija, uz podatke o osnovnom stroju potrebno je navesti i priključke odnosno pakete dodatne opreme.</t>
  </si>
  <si>
    <t>Slika 1.</t>
  </si>
  <si>
    <t>Slika 2.</t>
  </si>
  <si>
    <t>UPUTE</t>
  </si>
  <si>
    <t>Slika 3.</t>
  </si>
  <si>
    <r>
      <rPr>
        <b/>
        <i/>
        <sz val="10"/>
        <rFont val="Calibri"/>
        <family val="2"/>
        <charset val="238"/>
        <scheme val="minor"/>
      </rPr>
      <t>Nije dozvoljeno korištenje funkcije "Cut" ili "Izreži"</t>
    </r>
    <r>
      <rPr>
        <i/>
        <sz val="10"/>
        <rFont val="Calibri"/>
        <family val="2"/>
        <charset val="238"/>
        <scheme val="minor"/>
      </rPr>
      <t>. Ukoliko se isti upotrijebi postoji mogućnost da izračuni i formule neće biti funkcionalni te je potrebno preuzeti novi obrazac i ponovno ga ispuniti</t>
    </r>
  </si>
  <si>
    <t>a</t>
  </si>
  <si>
    <t>b</t>
  </si>
  <si>
    <t>c</t>
  </si>
  <si>
    <t>d</t>
  </si>
  <si>
    <t>Ukupan iznos prihvatljivih troškova bez općih troškova i kupnje zemljišta/objekata radi realizacije projekta</t>
  </si>
  <si>
    <r>
      <t xml:space="preserve">Nakon otvaranja obrasca potrebno je kliknuti "Enable Content" </t>
    </r>
    <r>
      <rPr>
        <b/>
        <i/>
        <sz val="10"/>
        <rFont val="Calibri"/>
        <family val="2"/>
        <charset val="238"/>
        <scheme val="minor"/>
      </rPr>
      <t>(Slika 1)</t>
    </r>
    <r>
      <rPr>
        <i/>
        <sz val="10"/>
        <rFont val="Calibri"/>
        <family val="2"/>
        <charset val="238"/>
        <scheme val="minor"/>
      </rPr>
      <t xml:space="preserve"> kako bi obrazac ispravno funkcionirao</t>
    </r>
  </si>
  <si>
    <r>
      <t>Umetanje novih redova je omogućeno pomoću funkcije "</t>
    </r>
    <r>
      <rPr>
        <b/>
        <i/>
        <sz val="10"/>
        <rFont val="Calibri"/>
        <family val="2"/>
        <charset val="238"/>
        <scheme val="minor"/>
      </rPr>
      <t xml:space="preserve">Copy" i "Insert Copied Cells" </t>
    </r>
    <r>
      <rPr>
        <i/>
        <sz val="10"/>
        <rFont val="Calibri"/>
        <family val="2"/>
        <charset val="238"/>
        <scheme val="minor"/>
      </rPr>
      <t xml:space="preserve">odnosno na način kako je prikazan na </t>
    </r>
    <r>
      <rPr>
        <b/>
        <i/>
        <sz val="10"/>
        <rFont val="Calibri"/>
        <family val="2"/>
        <charset val="238"/>
        <scheme val="minor"/>
      </rPr>
      <t>Slici 2. i Slici 3.</t>
    </r>
  </si>
  <si>
    <t>Ukupna vrijednost po stavci (oprema/
prihvatljivi izdaci)</t>
  </si>
  <si>
    <t>Ukupna vrijednost po stavci (oprema/
prihvatljivi izdaci
u valuti )</t>
  </si>
  <si>
    <r>
      <t xml:space="preserve">Ispunjavaju se kolone od </t>
    </r>
    <r>
      <rPr>
        <b/>
        <i/>
        <sz val="10"/>
        <rFont val="Calibri"/>
        <family val="2"/>
        <charset val="238"/>
        <scheme val="minor"/>
      </rPr>
      <t>P</t>
    </r>
    <r>
      <rPr>
        <i/>
        <sz val="10"/>
        <rFont val="Calibri"/>
        <family val="2"/>
        <charset val="238"/>
        <scheme val="minor"/>
      </rPr>
      <t xml:space="preserve"> do </t>
    </r>
    <r>
      <rPr>
        <b/>
        <i/>
        <sz val="10"/>
        <rFont val="Calibri"/>
        <family val="2"/>
        <charset val="238"/>
        <scheme val="minor"/>
      </rPr>
      <t>U</t>
    </r>
  </si>
  <si>
    <t>Građenje</t>
  </si>
  <si>
    <t xml:space="preserve">Opremanje </t>
  </si>
  <si>
    <r>
      <t>IZNOS ULAGANJA U REKONSTRUKCIJU, MODERNIZACIJU I/ILI OPREMANJE POSTOJEĆE ULJARE</t>
    </r>
    <r>
      <rPr>
        <i/>
        <sz val="11"/>
        <color rgb="FFFF0000"/>
        <rFont val="Calibri"/>
        <family val="2"/>
        <charset val="238"/>
        <scheme val="minor"/>
      </rPr>
      <t xml:space="preserve">
</t>
    </r>
    <r>
      <rPr>
        <b/>
        <i/>
        <sz val="11"/>
        <color rgb="FFFF0000"/>
        <rFont val="Calibri"/>
        <family val="2"/>
        <charset val="238"/>
        <scheme val="minor"/>
      </rPr>
      <t xml:space="preserve">Pojašnjenje: </t>
    </r>
    <r>
      <rPr>
        <i/>
        <sz val="11"/>
        <color rgb="FFFF0000"/>
        <rFont val="Calibri"/>
        <family val="2"/>
        <charset val="238"/>
        <scheme val="minor"/>
      </rPr>
      <t>Zbrojiti sve troškove koji se odnose na rekonstrukciju, modernizaciju i/ili opremanje postojeće uljare</t>
    </r>
  </si>
  <si>
    <r>
      <t xml:space="preserve">POSTOTAK ULAGANJA U REKONSTRUKCIJU, MODERNIZACIJU I/ILI OPREMANJE POSTOJEĆE ULJARE
</t>
    </r>
    <r>
      <rPr>
        <b/>
        <i/>
        <sz val="11"/>
        <color rgb="FFFF0000"/>
        <rFont val="Calibri"/>
        <family val="2"/>
        <charset val="238"/>
        <scheme val="minor"/>
      </rPr>
      <t>Pojašnjenje:</t>
    </r>
    <r>
      <rPr>
        <i/>
        <sz val="11"/>
        <color rgb="FFFF0000"/>
        <rFont val="Calibri"/>
        <family val="2"/>
        <charset val="238"/>
        <scheme val="minor"/>
      </rPr>
      <t xml:space="preserve"> Red a / Red J * 100</t>
    </r>
  </si>
  <si>
    <r>
      <t xml:space="preserve">IZNOS ULAGANJA U IZGRADNJU I/ILI OPREMANJE NOVE ULJARE
</t>
    </r>
    <r>
      <rPr>
        <b/>
        <i/>
        <sz val="11"/>
        <color rgb="FFFF0000"/>
        <rFont val="Calibri"/>
        <family val="2"/>
        <charset val="238"/>
        <scheme val="minor"/>
      </rPr>
      <t>Pojašnjenje:</t>
    </r>
    <r>
      <rPr>
        <i/>
        <sz val="11"/>
        <color rgb="FFFF0000"/>
        <rFont val="Calibri"/>
        <family val="2"/>
        <charset val="238"/>
        <scheme val="minor"/>
      </rPr>
      <t xml:space="preserve"> Zbrojiti sve troškove  koji se odnose na izgradnju i/ili opremanje novog objekta zaproizvodnju ulja</t>
    </r>
  </si>
  <si>
    <r>
      <t xml:space="preserve">POSTOTAK ULAGANJA U IZGRADNJU I/ILI OPREMANJE NOVE ULJARE
</t>
    </r>
    <r>
      <rPr>
        <b/>
        <i/>
        <sz val="11"/>
        <color rgb="FFFF0000"/>
        <rFont val="Calibri"/>
        <family val="2"/>
        <charset val="238"/>
        <scheme val="minor"/>
      </rPr>
      <t>Pojašnjenje:</t>
    </r>
    <r>
      <rPr>
        <i/>
        <sz val="11"/>
        <color rgb="FFFF0000"/>
        <rFont val="Calibri"/>
        <family val="2"/>
        <charset val="238"/>
        <scheme val="minor"/>
      </rPr>
      <t xml:space="preserve"> Red c / Red J * 100</t>
    </r>
  </si>
  <si>
    <t>Kupnja zemljišta i objekata radi realizacije projekta, do 10% vrijednosti ukupno prihvatljivih troškova projekta (bez općih troškova), ako se ulaganje provodi sukladno važećim propisima kojima se uređuje gradnja, uz mogućnost kupnje prije podnošenja prijave projekta, ali ne prije 1. siječnja 2014. godine</t>
  </si>
  <si>
    <r>
      <t xml:space="preserve">FAZA II   
"TABLICA TROŠKOVA I IZRAČUNA POTPORE" 
</t>
    </r>
    <r>
      <rPr>
        <i/>
        <sz val="14"/>
        <color theme="0" tint="-4.9989318521683403E-2"/>
        <rFont val="Calibri"/>
        <family val="2"/>
        <scheme val="minor"/>
      </rPr>
      <t>(AGENCIJA ZA PLAĆANJA - ZAHTJEV ZA POTPORU)</t>
    </r>
  </si>
  <si>
    <t xml:space="preserve">Građenje </t>
  </si>
  <si>
    <t>A) Ulaganje u građenje /rekonstrukciju i/ili opremanje:</t>
  </si>
  <si>
    <r>
      <t xml:space="preserve">TEČAJ UTVRĐEN OD EUROPSKE KOMISIJE ZA 1. SIJEČNJA GODINE U KOJOJ SE DONOSI ODLUKA 
</t>
    </r>
    <r>
      <rPr>
        <b/>
        <i/>
        <sz val="11"/>
        <rFont val="Calibri"/>
        <family val="2"/>
        <charset val="238"/>
        <scheme val="minor"/>
      </rPr>
      <t>Pojašnjenje:</t>
    </r>
    <r>
      <rPr>
        <i/>
        <sz val="11"/>
        <rFont val="Calibri"/>
        <family val="2"/>
        <charset val="238"/>
        <scheme val="minor"/>
      </rPr>
      <t xml:space="preserve"> 
- Nositelj projekta upisuje tečaj koji je Europska središnja banka odredila prije 1. siječnja godine u kojoj se podnosi prijava projekta
- Agencija za plaćanja upisuje tečaj  koji je Europska središnja banka odredila prije 1. siječnja godine u kojoj je donesena Odluka
- Web adresa za preuzimanje tečaja:</t>
    </r>
  </si>
  <si>
    <r>
      <t xml:space="preserve">UKUPAN IZNOS PROJEKTA 
</t>
    </r>
    <r>
      <rPr>
        <b/>
        <i/>
        <sz val="11"/>
        <color theme="1"/>
        <rFont val="Calibri"/>
        <family val="2"/>
        <charset val="238"/>
        <scheme val="minor"/>
      </rPr>
      <t>Pojašnjenje:</t>
    </r>
    <r>
      <rPr>
        <i/>
        <sz val="11"/>
        <color theme="1"/>
        <rFont val="Calibri"/>
        <family val="2"/>
        <scheme val="minor"/>
      </rPr>
      <t xml:space="preserve"> Zbroj iznosa iz redova A, B, C, D, E, F i G.
</t>
    </r>
    <r>
      <rPr>
        <i/>
        <sz val="11"/>
        <color rgb="FFFF0000"/>
        <rFont val="Calibri"/>
        <family val="2"/>
        <scheme val="minor"/>
      </rPr>
      <t>Projekt ne smije biti veći od 100.000 eura (bez PDV-a), neovisno ima li nositelj pravo na odbitak PDV-a ili ne.
Ako je projekt veći od 100.000 EUR tada nije prihvatljiv za sufinanciranje. Preračun u kune se vrši sukladno tečaju navedenom u redu F.</t>
    </r>
  </si>
  <si>
    <r>
      <t xml:space="preserve">IZNOS PRIMLJENE DRŽAVNE (JAVNE) POTPORE ZA ISTE TROŠKOVE
</t>
    </r>
    <r>
      <rPr>
        <b/>
        <i/>
        <sz val="11"/>
        <color theme="1"/>
        <rFont val="Calibri"/>
        <family val="2"/>
        <charset val="238"/>
        <scheme val="minor"/>
      </rPr>
      <t>Pojašnjenje:</t>
    </r>
    <r>
      <rPr>
        <i/>
        <sz val="11"/>
        <color theme="1"/>
        <rFont val="Calibri"/>
        <family val="2"/>
        <scheme val="minor"/>
      </rPr>
      <t xml:space="preserve"> Ukoliko je nositelj projekta u prijavi projekta (u AGRONET-u) upisao iznos primljene državne (javne) potpore za iste troškove, ukupan iznos istih je potrebno upisati u ovaj red</t>
    </r>
  </si>
  <si>
    <t>Faza I - Odabrani LAG</t>
  </si>
  <si>
    <t>Faza II - Agencija za plaćanja</t>
  </si>
  <si>
    <t>Faza III - Agencija za plaćanja</t>
  </si>
  <si>
    <r>
      <t xml:space="preserve">IZNOS POTPORE IZ PRORAČUNA EU
</t>
    </r>
    <r>
      <rPr>
        <b/>
        <i/>
        <sz val="11"/>
        <color theme="1"/>
        <rFont val="Calibri"/>
        <family val="2"/>
        <charset val="238"/>
        <scheme val="minor"/>
      </rPr>
      <t xml:space="preserve">Pojašnjenje: </t>
    </r>
    <r>
      <rPr>
        <i/>
        <sz val="11"/>
        <color theme="1"/>
        <rFont val="Calibri"/>
        <family val="2"/>
        <scheme val="minor"/>
      </rPr>
      <t>Iznos potpore * 90%</t>
    </r>
  </si>
  <si>
    <t xml:space="preserve"> LISTA PRIHVATLJIVIH TROŠKOVA ZA TIP OPERACIJE</t>
  </si>
  <si>
    <t>Naziv prihvatljivih troškova</t>
  </si>
  <si>
    <r>
      <t xml:space="preserve">- objekata: za držanje i tov peradi, </t>
    </r>
    <r>
      <rPr>
        <sz val="10"/>
        <color rgb="FF000000"/>
        <rFont val="Times New Roman"/>
        <family val="1"/>
      </rPr>
      <t>za prisilno klanje životinja,</t>
    </r>
    <r>
      <rPr>
        <sz val="10"/>
        <color theme="1"/>
        <rFont val="Times New Roman"/>
        <family val="1"/>
      </rPr>
      <t xml:space="preserve"> </t>
    </r>
    <r>
      <rPr>
        <sz val="10"/>
        <color rgb="FF000000"/>
        <rFont val="Times New Roman"/>
        <family val="1"/>
      </rPr>
      <t>za tretman životinja protiv zaraznih bolesti,</t>
    </r>
    <r>
      <rPr>
        <sz val="10"/>
        <color theme="1"/>
        <rFont val="Times New Roman"/>
        <family val="1"/>
      </rPr>
      <t xml:space="preserve"> za neškodljivo uklanjanje lešina, za rashladni uređaj, za privremeno skladištenje lešina na farmi, </t>
    </r>
    <r>
      <rPr>
        <sz val="10"/>
        <color rgb="FF000000"/>
        <rFont val="Times New Roman"/>
        <family val="1"/>
      </rPr>
      <t xml:space="preserve"> za skladištenje životinjskih proizvoda, repromaterijala, rezervnih dijelova i stelje, </t>
    </r>
    <r>
      <rPr>
        <sz val="10"/>
        <color theme="1"/>
        <rFont val="Times New Roman"/>
        <family val="1"/>
      </rPr>
      <t xml:space="preserve">za instalaciju tehnološke opreme, opreme za ventilaciju, klimatizaciju, grijanje, popratne energetske objekte, uključujući građenje vodovodne (uključujući bunare), plinske, električne (uključujući prostor za upotrebu agregata) i hidrantske i kanalizacijske mreže, </t>
    </r>
    <r>
      <rPr>
        <sz val="10"/>
        <color rgb="FF000000"/>
        <rFont val="Times New Roman"/>
        <family val="1"/>
      </rPr>
      <t xml:space="preserve">gromobranske instalacije, mosne vage, ograda oko farme, dezinfekcijske barijere, za skladištenje i pripremu hrane (s pripadajućom opremom), </t>
    </r>
    <r>
      <rPr>
        <sz val="10"/>
        <color theme="1"/>
        <rFont val="Times New Roman"/>
        <family val="1"/>
      </rPr>
      <t>za dnevni odmor radnika uz sanitarni prostor, za uredski prostor, za potrebe veterinarske službe, prostor za privremeno odlaganje otpada,  reže putova i uređenje okoliša unutar farme</t>
    </r>
  </si>
  <si>
    <t>- fiksne ograde za travnjake (torovi)</t>
  </si>
  <si>
    <t>Oprema</t>
  </si>
  <si>
    <t>- izmuzišta za strojnu mužnju, uključujući i pokretne muzne jedinice, robot za mužnju (sa svim elementima, materijalom i montažom)</t>
  </si>
  <si>
    <t>- mljekovodi i oprema za hlađenje i skladištenje mlijeka na poljoprivrednom gospodarstvu/farmi</t>
  </si>
  <si>
    <t>- strojevi i oprema za spremanje voluminozne krme, hranjenje i napajanje životinja (mlinovi i mješaonice za pripremu koncentrata, oprema i dozatori za krmne koncentrate, izuzimači, transporteri, prikolice, mikser prikolice i samohodne mikser prikolice i dozatori za kabastu krmu,  traktori, utovarivači s potrebnim priključcima, hranilice, pojilice, balirke, ovijači bala i silokombajni, distributeri slame,  i dr.)</t>
  </si>
  <si>
    <t>- oprema za izgnojavanje</t>
  </si>
  <si>
    <t>- podne rešetke, gume i madraci</t>
  </si>
  <si>
    <t>- mobilne naftne pumpe s opremom</t>
  </si>
  <si>
    <t>- stojnice za tretman papaka i sav pribor za tretman papaka</t>
  </si>
  <si>
    <t>- strojevi i oprema za pripremu i transport stelje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</si>
  <si>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</si>
  <si>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</si>
  <si>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</si>
  <si>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</si>
  <si>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</si>
  <si>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</si>
  <si>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</si>
  <si>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</si>
  <si>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</si>
  <si>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</si>
  <si>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generator/agregat s potrebnom opremom</t>
  </si>
  <si>
    <t>- oprema za videonadzor</t>
  </si>
  <si>
    <t>- oprema za detekciju tjeranja</t>
  </si>
  <si>
    <t>- lift za podizanje stoke</t>
  </si>
  <si>
    <t>- oprema za žetvu, sjetvu, obradu tla i zaštitu bilja</t>
  </si>
  <si>
    <t>- oprema za transport, gospodarska vozila</t>
  </si>
  <si>
    <t>- protupožarna oprema i protupožarni aparati</t>
  </si>
  <si>
    <t>- nadzemni spremnici za vodu</t>
  </si>
  <si>
    <t>- opremanje prasilišta</t>
  </si>
  <si>
    <t>- opremanje odgajališta</t>
  </si>
  <si>
    <t>- opremanje tovilišta</t>
  </si>
  <si>
    <t>- opremanje krmačarnika (odmaralište-čekalište)</t>
  </si>
  <si>
    <t>- opremanje nazimičarnika</t>
  </si>
  <si>
    <t>- opremanje nerastarnika</t>
  </si>
  <si>
    <t>- opremanje prostora za osjemenjivanje</t>
  </si>
  <si>
    <t>- oprema za prasenje</t>
  </si>
  <si>
    <t>- oprema za šišanje ovaca</t>
  </si>
  <si>
    <t>- oprema za dodatnu prehranu i opskrbu vodom prilikom boravka na otvorenom</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</si>
  <si>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</si>
  <si>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</si>
  <si>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</si>
  <si>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t>
  </si>
  <si>
    <t>- oprema za valenje jednodnevnih pilića (predvalionici i valionici)</t>
  </si>
  <si>
    <t>- oprema za primarnu obradu  jednodnevnih pilići, transport i otpremu jednodnevnih  pilića do farmi (kao npr. transportna kolica, transportna sredstva-vozila itd.)</t>
  </si>
  <si>
    <t>- oprema za kondicioniranje mikroklimatskih uvjeta u valionici (oprema i uređaji za ventilaciju, klimatizaciju i grijanje uključujući alarmni sustav s generatorom/agregatom)</t>
  </si>
  <si>
    <t>- oprema za izvođenje pranja i dezinfekcije valionice</t>
  </si>
  <si>
    <t>- vaga - oprema za automatsko vaganje peradi</t>
  </si>
  <si>
    <t>- oprema za izlov, utovar i transport žive peradi od peradarnika do objekta klaonice (stoj za izlov, kamioni, viličari, gajbe, kontejneri)</t>
  </si>
  <si>
    <t xml:space="preserve">- oprema za sakupljanje, označivanje, skladištenje, pranje, hlađenje, sortiranje, pakiranje i prijevoz jaja do i unutar pogona </t>
  </si>
  <si>
    <t xml:space="preserve">- oprema za držanje kokoši nesilica (obogaćeni kavezi, alternativni sustavi držanja, slobodni način držanja) </t>
  </si>
  <si>
    <t>- oprema za zaštitu domaćih životinja od divljači</t>
  </si>
  <si>
    <t>- energetske zavjese</t>
  </si>
  <si>
    <t>- staklenika i plastenika za uzgoj jednogodišnjeg i višegodišnjeg bilja, sjemena i sadnog materijala, objekata za uzgoj gljiva uključujući prostor za ugradnju sustava za ventilaciju, klimatizaciju i grijanje uključujući alarmni sustav, generator/agregat, spremnike za vodu i prostore za sustav navodnjavanja (uključujući bunare), električnu, kanalizacijsku mrežu, gromobransku instalaciju</t>
  </si>
  <si>
    <t>- oprema za staklenike, plastenike i objekte za uzgoj gljiva</t>
  </si>
  <si>
    <t>- oprema i uređaji za navodnjavanje i gnojidbu (fertirigacija)</t>
  </si>
  <si>
    <t>- oprema za dopunsko osvjetljenje i zasjenjivanje</t>
  </si>
  <si>
    <t>- oprema i uređaji za pripremu tla prije sjetve i sadnje i supstrata (miješanje supstrata, punjenje posuda supstratom i dr.)</t>
  </si>
  <si>
    <t>- oprema i uređaji za sjetvu, sadnju i postavljanje/uklanjanje niskih tunela, malč folija, agrotekstila te sustava navodnjavanja kapanjem</t>
  </si>
  <si>
    <t>- oprema i uređaji za zaštitu bilja i sterilizaciju tla i supstrata</t>
  </si>
  <si>
    <t>- oprema za pomotehniku (npr. oprema za mehaničko prorjeđivanje, podrezivanje korijenja, malčiranje, odstranjivanje lišća)</t>
  </si>
  <si>
    <t>- oprema za povećanje koncentracije CO2</t>
  </si>
  <si>
    <t>- oprema za berbu/žetvu u zaštićenim prostorima</t>
  </si>
  <si>
    <t>- oprema i uređaji za hidroponski i akvaponski uzgoj</t>
  </si>
  <si>
    <t>- oprema za pranje, etiketiranje, pakiranje lončanica</t>
  </si>
  <si>
    <r>
      <t xml:space="preserve">- </t>
    </r>
    <r>
      <rPr>
        <sz val="10"/>
        <color rgb="FFFF0000"/>
        <rFont val="Times New Roman"/>
        <family val="1"/>
      </rPr>
      <t xml:space="preserve"> </t>
    </r>
    <r>
      <rPr>
        <sz val="10"/>
        <color theme="1"/>
        <rFont val="Times New Roman"/>
        <family val="1"/>
      </rPr>
      <t>oprema za laboratorij u funkciji osnovne djelatnosti</t>
    </r>
  </si>
  <si>
    <t>- oprema za sterilizaciju</t>
  </si>
  <si>
    <t>- oprema i uređaji za pogone za grijanje</t>
  </si>
  <si>
    <t xml:space="preserve">- prostora za skladištenje/čuvanje mehanizacije </t>
  </si>
  <si>
    <t>- ostalih gospodarskih objekata, upravnih prostorija s pripadajućim sadržajima koji su u funkciji osnovne djelatnosti</t>
  </si>
  <si>
    <t>- prostorija upravne zgrade s pripadajućim sadržajima (uredski prostori; prostorije za ovlaštenog veterinara i veterinarskog inspektora; prostorije za odmor radnika; garderobe u čistom i nečistom dijelu; pripadajući sanitarni čvorovi; prostorije za čuvanje sredstava za čišćenje, pranje i dezinfekciju i dr.)</t>
  </si>
  <si>
    <t>- mreže putova unutar farme</t>
  </si>
  <si>
    <t xml:space="preserve">- građenje objekata za upravljanje sušarom </t>
  </si>
  <si>
    <t xml:space="preserve">- uređaji i oprema za hlađenje i zamrzavanje </t>
  </si>
  <si>
    <t>- oprema za čišćenje i pranje</t>
  </si>
  <si>
    <t>- oprema za sušenje</t>
  </si>
  <si>
    <t xml:space="preserve">- linije za sortiranje i kalibriranje </t>
  </si>
  <si>
    <t>- linije za pakiranje i označavanje</t>
  </si>
  <si>
    <t>- oprema za prihvat sirovine</t>
  </si>
  <si>
    <t>- unutarnja oprema za silose</t>
  </si>
  <si>
    <r>
      <t>-</t>
    </r>
    <r>
      <rPr>
        <sz val="7"/>
        <color rgb="FF000000"/>
        <rFont val="Times New Roman"/>
        <family val="1"/>
      </rPr>
      <t xml:space="preserve">    </t>
    </r>
    <r>
      <rPr>
        <sz val="10"/>
        <rFont val="Times New Roman"/>
        <family val="1"/>
      </rPr>
      <t xml:space="preserve">hidrantski priključak za navodnjavanje i zaštitu od mraza </t>
    </r>
  </si>
  <si>
    <r>
      <t>-</t>
    </r>
    <r>
      <rPr>
        <sz val="7"/>
        <color rgb="FF000000"/>
        <rFont val="Times New Roman"/>
        <family val="1"/>
      </rPr>
      <t xml:space="preserve">    </t>
    </r>
    <r>
      <rPr>
        <sz val="10"/>
        <rFont val="Times New Roman"/>
        <family val="1"/>
      </rPr>
      <t xml:space="preserve">pumpe, cjevovodi, raspršivači, sustav filtracije, sustav fertirigacije, kapaljke, rolomati </t>
    </r>
  </si>
  <si>
    <r>
      <t>-</t>
    </r>
    <r>
      <rPr>
        <sz val="7"/>
        <rFont val="Times New Roman"/>
        <family val="1"/>
      </rPr>
      <t xml:space="preserve">    </t>
    </r>
    <r>
      <rPr>
        <sz val="10"/>
        <rFont val="Times New Roman"/>
        <family val="1"/>
      </rPr>
      <t xml:space="preserve">sustava za navodnjavanje na gospodarstvima uključujući mikroakumulacije, bušenje bunara, kanala za sakupljanje oborinskih i erozivnih voda </t>
    </r>
  </si>
  <si>
    <r>
      <t>-</t>
    </r>
    <r>
      <rPr>
        <sz val="7"/>
        <color rgb="FF000000"/>
        <rFont val="Times New Roman"/>
        <family val="1"/>
      </rPr>
      <t xml:space="preserve">    </t>
    </r>
    <r>
      <rPr>
        <sz val="10"/>
        <rFont val="Times New Roman"/>
        <family val="1"/>
      </rPr>
      <t xml:space="preserve">agregati za proizvodnju el. energije </t>
    </r>
  </si>
  <si>
    <r>
      <t>-</t>
    </r>
    <r>
      <rPr>
        <sz val="7"/>
        <color rgb="FF000000"/>
        <rFont val="Times New Roman"/>
        <family val="1"/>
      </rPr>
      <t xml:space="preserve">    </t>
    </r>
    <r>
      <rPr>
        <sz val="10"/>
        <rFont val="Times New Roman"/>
        <family val="1"/>
      </rPr>
      <t>ostala nespomenuta oprema</t>
    </r>
    <r>
      <rPr>
        <sz val="11.5"/>
        <color rgb="FF000000"/>
        <rFont val="Times New Roman"/>
        <family val="1"/>
      </rPr>
      <t xml:space="preserve"> </t>
    </r>
  </si>
  <si>
    <t>Ulaganje u kupnju nove poljoprivredne mehanizacije i opreme za vlastitu primarnu poljoprivrednu proizvodnju i gospodarskih vozila uključujući sektor vinogradarstva (nije prihvatljivo ulaganje u nabavu poljoprivredne mehanizacije i gospodarskih vozila isključivo u svrhu obavljanja uslužnih djelatnosti)</t>
  </si>
  <si>
    <t>- poljoprivredna mehanizacija</t>
  </si>
  <si>
    <t>- traktor</t>
  </si>
  <si>
    <t>- kombajn</t>
  </si>
  <si>
    <t>- ostala mehanizacija</t>
  </si>
  <si>
    <t>- poljoprivredna oprema</t>
  </si>
  <si>
    <t>- gospodarsko vozilo</t>
  </si>
  <si>
    <t>- oprema za osnovnu i dopunsku obradu tla</t>
  </si>
  <si>
    <t>- oprema za sjetvu i sadnju</t>
  </si>
  <si>
    <t>- oprema za košnju</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</si>
  <si>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</si>
  <si>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</si>
  <si>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</si>
  <si>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</si>
  <si>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</si>
  <si>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xml:space="preserve">- atomizeri </t>
  </si>
  <si>
    <t>- oprema za zaštitu u voćnjacima i vinogradima</t>
  </si>
  <si>
    <t>Ulaganje u podizanje novih i/ili restrukturiranje postojećih višegodišnjih nasada, isključujući restrukturiranje postojećih vinograda za proizvodnju grožđa za vino</t>
  </si>
  <si>
    <t>- agro klimatska stanica</t>
  </si>
  <si>
    <t>skladišta i hladnjače za spremanje sadnog materijala, sortiranje, pakiranje i pripremu za tržište, higrometar za mjerenje vlažnosti u prostoru za  skladištenje i manipulaciju sadnog materijala</t>
  </si>
  <si>
    <t>prateće infrastrukture (pristupni putovi, rasvjeta, vodovodna i kanalizacijska mreža, elektroenergetska mreža, plinovodi, parovodi i dr.), energetskih (trafostanice, kotlovnice, pripreme vode i dr.) objekata za opskrbu postrojenja za prijem</t>
  </si>
  <si>
    <t xml:space="preserve">- podizanje matičnjaka (vegetativnih  i generativnih podloga  raznih voćnih vrsta, loznih podloga, plemenitih sorti vinove loze), </t>
  </si>
  <si>
    <t>- oprema za meteorološko praćenje</t>
  </si>
  <si>
    <t>- ograde oko matičnjaka, nasada i površina za proizvodnju sadnog materijala</t>
  </si>
  <si>
    <t xml:space="preserve">Ulaganje u kupnju zemljišta i objekata radi realizacije projekta, do 10 % vrijednosti ukupno prihvatljivih troškova projekta (bez općih troškova), ako se ulaganje provodi sukladno važećim propisima kojima se uređuje gradnja, uz mogućnost kupnje prije podnošenja prijave projekta, ali ne prije 1. siječnja 2014. godine </t>
  </si>
  <si>
    <t>Ulaganje u prilagodbu novouvedenim standardima sukladno članku 17. Uredbe 1305/2013</t>
  </si>
  <si>
    <t xml:space="preserve">Ulaganje u uređenje i trajnije poboljšanje kvalitete poljoprivrednog zemljišta u svrhu poljoprivredne proizvodnje (privođenje poljoprivrednog zemljišta kulturi), u svrhu realizacije projekta. </t>
  </si>
  <si>
    <t>- krčenje jednogodišnjeg i višegodišnjeg raslinja, uklanjanje kamenja i dr.</t>
  </si>
  <si>
    <t>- kalcifikacija i ostale mjere za poboljšanje polj. zemljišta</t>
  </si>
  <si>
    <t xml:space="preserve">Troškovi  projektno - tehničke dokumentacije, geodetskih podloga, elaborata i trošak nadzora </t>
  </si>
  <si>
    <t>1.1.1</t>
  </si>
  <si>
    <r>
      <t>-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držanje teladi, junica, janjadi, jaradi, šilježadi, za instalaciju opreme za ventilaciju, klimatizaciju, grijanje, popratne energetske objekte, uključujući građenje vodovodne (uključujući bunare), plinske, električne (uključujući prostor za upotrebu agregata) hidrantske (s potrebnom opremom) i kanalizacijske mreže,</t>
    </r>
    <r>
      <rPr>
        <sz val="10"/>
        <color rgb="FF000000"/>
        <rFont val="Times New Roman"/>
        <family val="1"/>
      </rPr>
      <t xml:space="preserve"> gromobranske instalacije,</t>
    </r>
    <r>
      <rPr>
        <sz val="10"/>
        <color theme="1"/>
        <rFont val="Times New Roman"/>
        <family val="1"/>
      </rPr>
      <t xml:space="preserve"> mosne vage, ograda oko farme, dezinfekcijske barijere, objekti za skladištenje i pripremu hrane (s pripadajućom opremom) za skladištenje opreme, proizvoda i stelje, za dnevni odmor radnika uz sanitarni prostor, za potrebe veterinarske službe, za uredski prostor,  prostor za privremeno odlaganje otpada, mreže putova i uređenje okoliša unutar farme</t>
    </r>
  </si>
  <si>
    <t>Svi navedeni troškovi unutar Liste prihvatljivih troškova uključuju i troškove za pripadajući hardware i software koji omogućuje vođenje proizvodnih procesa</t>
  </si>
  <si>
    <t>Ulaganje u građenje/rekonstrukciju i/ili opremanje:</t>
  </si>
  <si>
    <t>1.</t>
  </si>
  <si>
    <t>Objekata za životinje uključujući vanjsku i unutarnju infrastrukturu u sklopu poljoprivrednog gospodarstva</t>
  </si>
  <si>
    <t>1.1</t>
  </si>
  <si>
    <r>
      <t>Građenje/rekonstrukcija</t>
    </r>
    <r>
      <rPr>
        <sz val="10"/>
        <color theme="1"/>
        <rFont val="Times New Roman"/>
        <family val="1"/>
      </rPr>
      <t xml:space="preserve"> </t>
    </r>
  </si>
  <si>
    <t>1.1.2</t>
  </si>
  <si>
    <r>
      <t xml:space="preserve">- objekata: za tov goveda i držanje krava dojilja, za neškodljivo uklanjanje lešina, za prisilno klanje životinja, za tretman životinja protiv zaraznih bolesti, za držanje teladi i junadi, za ispuste, </t>
    </r>
    <r>
      <rPr>
        <sz val="10"/>
        <color theme="1"/>
        <rFont val="Times New Roman"/>
        <family val="1"/>
      </rPr>
      <t>za osjemenjivanje</t>
    </r>
    <r>
      <rPr>
        <sz val="10"/>
        <color rgb="FF000000"/>
        <rFont val="Times New Roman"/>
        <family val="1"/>
      </rPr>
      <t>, za skladištenje opreme, životinjskih proizvoda, repromaterijala, rezervnih dijelova i stelje, za instalaciju opreme za ventilaciju, klimatizaciju, grijanje, popratne energetske objekte uključujući građenje vodovodne (uključujući bunare), plinske, električne (uključujući prostor za upotrebu agregata) hidrantske (s pripadajućom opremom) i kanalizacijske mreže, gromobranske instalacije, mosne vage, ograda oko farme, dezinfekcijske barijere,  za skladištenje i pripremu hrane (s pripadajućom opremom),</t>
    </r>
    <r>
      <rPr>
        <sz val="10"/>
        <color theme="1"/>
        <rFont val="Times New Roman"/>
        <family val="1"/>
      </rPr>
      <t xml:space="preserve"> za dnevni odmor radnika uz sanitarni prostor,</t>
    </r>
    <r>
      <rPr>
        <sz val="10"/>
        <color rgb="FF000000"/>
        <rFont val="Times New Roman"/>
        <family val="1"/>
      </rPr>
      <t xml:space="preserve"> za potrebe veterinarske službe, za </t>
    </r>
    <r>
      <rPr>
        <sz val="10"/>
        <color theme="1"/>
        <rFont val="Times New Roman"/>
        <family val="1"/>
      </rPr>
      <t>uredski prostor, prostor za privremeno odlaganje otpada, mreže putova i uređenje okoliša unutar farme</t>
    </r>
  </si>
  <si>
    <t>1.1.3</t>
  </si>
  <si>
    <r>
      <t xml:space="preserve">- objekata: za držanje krmača i/ili tovljenika svinja, uključujući odvojene prostore za osjemenjivanje, za čekalište, za prasilište, za odgajalište, za tovilište, za ispuste, za neraste i krmače, za nazimice, za neškodljivo uklanjanje lešina, za prisilno klanje, za karantenu, za skladištenje opreme, životinjskih proizvoda, repromaterijala, rezervnih dijelova i stelje, za instalaciju opreme za ventilaciju, klimatizaciju, grijanje, popratne energetske objekte, uključujući građenje vodovodne (uključujući bunare), plinske, električne (uključujući prostor za upotrebu agregata) i kanalizacijske mreže,  gromobranske instalacije, mosne vage, ograda oko farme, dezinfekcijske barijere, za skladištenje i pripremu hrane (s pripadajućom opremom), </t>
    </r>
    <r>
      <rPr>
        <sz val="10"/>
        <color theme="1"/>
        <rFont val="Times New Roman"/>
        <family val="1"/>
      </rPr>
      <t>za dnevni odmor radnika uz sanitarni prostor, za potrebe veterinarske službe, za uredski prostor, prostor za privremeno odlaganje otpada,  mreže putova i uređenje okoliša unutar farme</t>
    </r>
  </si>
  <si>
    <t>1.1.4</t>
  </si>
  <si>
    <r>
      <t xml:space="preserve">- objekata: za držanje konja, magaraca, mula i mazgi, za prisilno klanje životinja, za tretman životinja protiv zaraznih bolesti za neškodljivo uklanjanje lešina, za držanje pomlatka, za ispuste, za skladištenje opreme, za skladištenje životinjskih proizvoda, repromaterijala, rezervnih dijelova i stelje, za instalaciju opreme za ventilaciju, klimatizaciju, grijanje, popratne energetske objekte, uključujući građenje vodovodne (uključujući bunare), plinske, električne (uključujući prostor za upotrebu agregata) hidrantske i kanalizacijske mreže, gromobranske instalacije, mosne vage, ograda oko farme, dezinfekcijske barijere, za skladištenje i pripremu hrane (s pripadajućom opremom), </t>
    </r>
    <r>
      <rPr>
        <sz val="10"/>
        <color theme="1"/>
        <rFont val="Times New Roman"/>
        <family val="1"/>
      </rPr>
      <t>za dnevni odmor radnika uz sanitarni prostor, za potrebe veterinarske službe, za uredski prostor, prostor za privremeno odlaganje otpada, mreže putova i uređenje okoliša unutar farme</t>
    </r>
  </si>
  <si>
    <t>1.1.5</t>
  </si>
  <si>
    <r>
      <t>- objekata za držanje ovaca i koza, prostora za karantenu, za prisilno klanje, za janjenje/jarenje, za neškodljivo uklanjanje lešina, za držanje janjadi i jaradi, za skladištenje opreme, za skladištenje životinjskih proizvoda,</t>
    </r>
    <r>
      <rPr>
        <sz val="10"/>
        <color rgb="FF000000"/>
        <rFont val="Times New Roman"/>
        <family val="1"/>
      </rPr>
      <t xml:space="preserve"> repromaterijala, rezervnih dijelova</t>
    </r>
    <r>
      <rPr>
        <sz val="10"/>
        <color theme="1"/>
        <rFont val="Times New Roman"/>
        <family val="1"/>
      </rPr>
      <t xml:space="preserve">  i stelje, prostora za instalaciju opreme za ventilaciju, klimatizaciju, grijanje, popratne energetske objekte, uključujući građenje vodovodne (uključujući bunare), plinske, električne (uključujući prostor za upotrebu agregata) i kanalizacijske mreže, mosne vage, za dnevni odmor radnika uz sanitarni prostor, za uredski prostor, za potrebe veterinarske službe, prostor za privremeno odlaganje otpada, mreže putova i uređenje okoliša unutar farme</t>
    </r>
  </si>
  <si>
    <t>1.1.6</t>
  </si>
  <si>
    <t>1.1.7</t>
  </si>
  <si>
    <t>- objekata: za držanje kokoši nesilica i/ili uzgoj pilenki, za tretman životinja protiv zaraznih bolesti za neškodljivo uklanjanje lešina, za rashladni uređaj, za privremeno skladištenje lešina na farmi, ispusta, za skladištenje životinjskih proizvoda, repromaterijala, rezervnih dijelova i stelje za instalaciju opreme, za ventilaciju, klimatizaciju, grijanje, popratne energetske objekte, uključujući građenje vodovodne (uključujući bunare), plinske, električne (uključujući prostor za upotrebu agregata) i hidrantske i kanalizacijske mreže, gromobranske instalacije, mosne vage, ograda oko farme, dezinfekcijske barijere, za objekti za skladištenje i pripremu hrane (s pripadajućom opremom) te pratećih objekata za proizvodnju i skladištenje jaja (poput postrojenja za hlađenje ili pakiranje, za dnevni odmor radnika uz sanitarni prostor, za uredski prostor, za potrebe veterinarske službe,  prostor za privremeno odlaganje otpada, mreže putova i uređenje okoliša unutar farme</t>
  </si>
  <si>
    <t>1.1.8</t>
  </si>
  <si>
    <r>
      <t xml:space="preserve">- objekata: za valenje jednodnevnih pilića  (JDP),  za neškodljivo uklanjanje lešina, za ispust, za instalaciju opreme za ventilaciju, klimatizaciju, grijanje, popratne energetske objekte, uključujući građenje vodovodne (uključujući bunare), plinske, električne (uključujući upotrebu agregata) i hidrantske i kanalizacijske mreže, </t>
    </r>
    <r>
      <rPr>
        <sz val="10"/>
        <color rgb="FF000000"/>
        <rFont val="Times New Roman"/>
        <family val="1"/>
      </rPr>
      <t xml:space="preserve">gromobranske instalacije mosne vage, ograda oko farme, dezinfekcijske barijere, za skladištenje i pripremu hrane (s pripadajućom opremom), </t>
    </r>
    <r>
      <rPr>
        <sz val="10"/>
        <color theme="1"/>
        <rFont val="Times New Roman"/>
        <family val="1"/>
      </rPr>
      <t>za dnevni odmor radnika uz sanitarni prostor, za potrebe veterinarske službe, prostor za privremeno odlaganje otpada, za uredski prostor, mreže putova i uređenje okoliša unutar farme</t>
    </r>
  </si>
  <si>
    <t>1.1.9</t>
  </si>
  <si>
    <t>1.1.10</t>
  </si>
  <si>
    <t>1.1.11</t>
  </si>
  <si>
    <t>- ostali nespomenuti objekti</t>
  </si>
  <si>
    <t>1.2</t>
  </si>
  <si>
    <t>1.2.1</t>
  </si>
  <si>
    <t>1.2.2</t>
  </si>
  <si>
    <t>1.2.3</t>
  </si>
  <si>
    <t>1.2.4</t>
  </si>
  <si>
    <t>1.2.5</t>
  </si>
  <si>
    <t>1.2.6</t>
  </si>
  <si>
    <t>1.2.7</t>
  </si>
  <si>
    <t>1.2.8</t>
  </si>
  <si>
    <t>1.2.9</t>
  </si>
  <si>
    <t>- stočna vaga, rampa za utovar/istovar životinja, lijevci (korali) za usmjeravanje, hvatanje i sortiranje stoke</t>
  </si>
  <si>
    <t>1.2.10</t>
  </si>
  <si>
    <t>1.2.11</t>
  </si>
  <si>
    <t>1.2.12</t>
  </si>
  <si>
    <t>1.2.13</t>
  </si>
  <si>
    <t>1.2.14</t>
  </si>
  <si>
    <t>1.2.15</t>
  </si>
  <si>
    <t>1.2.16</t>
  </si>
  <si>
    <t>1.2.17</t>
  </si>
  <si>
    <t>1.2.18</t>
  </si>
  <si>
    <t>1.2.19</t>
  </si>
  <si>
    <t>1.2.20</t>
  </si>
  <si>
    <t>- uređaji i oprema za ventilaciju, klimatizaciju i grijanje uključujući alarmni sustav</t>
  </si>
  <si>
    <t>1.2.21</t>
  </si>
  <si>
    <t>1.2.22</t>
  </si>
  <si>
    <t>1.2.23</t>
  </si>
  <si>
    <t>1.2.24</t>
  </si>
  <si>
    <t>1.2.25</t>
  </si>
  <si>
    <r>
      <t xml:space="preserve">- </t>
    </r>
    <r>
      <rPr>
        <sz val="10"/>
        <color theme="1"/>
        <rFont val="Calibri"/>
        <family val="2"/>
      </rPr>
      <t xml:space="preserve"> </t>
    </r>
    <r>
      <rPr>
        <sz val="10"/>
        <color theme="1"/>
        <rFont val="Times New Roman"/>
        <family val="1"/>
      </rPr>
      <t>oprema za ograđivanje</t>
    </r>
  </si>
  <si>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</si>
  <si>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</si>
  <si>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</si>
  <si>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</si>
  <si>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</si>
  <si>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</si>
  <si>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</si>
  <si>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</si>
  <si>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</si>
  <si>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</si>
  <si>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</si>
  <si>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</si>
  <si>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</si>
  <si>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</si>
  <si>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</si>
  <si>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</si>
  <si>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</si>
  <si>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</si>
  <si>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</si>
  <si>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</si>
  <si>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</si>
  <si>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</si>
  <si>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</si>
  <si>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</si>
  <si>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</si>
  <si>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</si>
  <si>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</si>
  <si>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</si>
  <si>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</si>
  <si>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 ostala nespomenuta oprema</t>
  </si>
  <si>
    <t>2.</t>
  </si>
  <si>
    <t>Zatvorenih/zaštićenih prostora i objekata za uzgoj jednogodišnjeg i višegodišnjeg bilja, sjemena i sadnog materijala i gljiva sa pripadajućom opremom i infrastrukturom u sklopu poljoprivrednog gospodarstva</t>
  </si>
  <si>
    <t>2.1</t>
  </si>
  <si>
    <t>Građenje/rekonstrukcija</t>
  </si>
  <si>
    <t>2.1.1</t>
  </si>
  <si>
    <t>2.1.2</t>
  </si>
  <si>
    <t>2.2</t>
  </si>
  <si>
    <t>2.2.1</t>
  </si>
  <si>
    <t>2.2.2</t>
  </si>
  <si>
    <t>2.2.3</t>
  </si>
  <si>
    <t>2.2.4</t>
  </si>
  <si>
    <t>2.2.5</t>
  </si>
  <si>
    <t>2.2.6</t>
  </si>
  <si>
    <t>2.2.7</t>
  </si>
  <si>
    <t>2.2.8</t>
  </si>
  <si>
    <t>2.2.9</t>
  </si>
  <si>
    <t>2.2.10</t>
  </si>
  <si>
    <t>2.2.11</t>
  </si>
  <si>
    <t>2.2.12</t>
  </si>
  <si>
    <t>2.2.13</t>
  </si>
  <si>
    <t>2.2.14</t>
  </si>
  <si>
    <t>2.2.15</t>
  </si>
  <si>
    <t>3.</t>
  </si>
  <si>
    <t>Ostalih gospodarskih objekata, upravnih prostorija s pripadajućim sadržajima, opremom i infrastrukturom, koji su u funkciji osnovne djelatnosti</t>
  </si>
  <si>
    <t>3.1</t>
  </si>
  <si>
    <t>3.1.1</t>
  </si>
  <si>
    <t>3.1.2</t>
  </si>
  <si>
    <t>3.2</t>
  </si>
  <si>
    <t>3.2.1</t>
  </si>
  <si>
    <t>3.2.2</t>
  </si>
  <si>
    <t>4.</t>
  </si>
  <si>
    <t>Objekata za skladištenje, hlađenje, čišćenje, sušenje, zamrzavanje, klasiranje i pakiranje proizvoda iz vlastite primarne poljoprivredne proizvodnje sa pripadajućom opremom i infrastrukturom</t>
  </si>
  <si>
    <t>4.1</t>
  </si>
  <si>
    <t>4.1.1</t>
  </si>
  <si>
    <t>- objekata: za skladištenje (dugoročno čuvanje) jednogodišnjeg i višegodišnjeg bilja, uljarica, žitarica, sjemena i sadnog materijala, voća i povrća s prostorom za prijem robe, uzorkovanje, čišćenje i pranje, sušenje, podrezivanje, sortiranje, kalibriranje, pakiranje i označavanje uključujući vodovodne, plinske, električne (uključujući alarmni sustav s generatorom/agregatom) i kanalizacijske mreže, gromobranske instalacije, kolna vaga</t>
  </si>
  <si>
    <t>4.1.2</t>
  </si>
  <si>
    <t>4.1.3</t>
  </si>
  <si>
    <t>4.1.4</t>
  </si>
  <si>
    <t>4.2</t>
  </si>
  <si>
    <t>4.2.1</t>
  </si>
  <si>
    <t>- oprema i uređaji za skladišne prostore/skladištenje</t>
  </si>
  <si>
    <t>4.2.2</t>
  </si>
  <si>
    <t>- oprema za skladištenje sirovine i gotovih proizvoda sukladno zahtjevima projekta</t>
  </si>
  <si>
    <t>4.2.3</t>
  </si>
  <si>
    <t>4.2.4</t>
  </si>
  <si>
    <t>4.2.5</t>
  </si>
  <si>
    <t>4.2.6</t>
  </si>
  <si>
    <t>4.2.7</t>
  </si>
  <si>
    <t>4.2.8</t>
  </si>
  <si>
    <t>4.2.9</t>
  </si>
  <si>
    <t>4.2.10</t>
  </si>
  <si>
    <t>- agregati za proizvodnju el. energije</t>
  </si>
  <si>
    <t>4.2.11</t>
  </si>
  <si>
    <t>- vage</t>
  </si>
  <si>
    <t>4.2.12</t>
  </si>
  <si>
    <t>- nepokretne sušare</t>
  </si>
  <si>
    <t>4.2.13</t>
  </si>
  <si>
    <t>5.</t>
  </si>
  <si>
    <t>Novi sustavi za navodnjavanje na poljoprivrednom gospodarstvu/izvan poljoprivrednog gospodarstva za potrebe primarne proizvodnje poljoprivrednog gospodarstva (neto povećanje navodnjavanje površine) te poboljšanje postojećih sustava/opreme za navodnjavanje na poljoprivrednom gospodarstvu</t>
  </si>
  <si>
    <t>5.1</t>
  </si>
  <si>
    <t>5.1.1</t>
  </si>
  <si>
    <t>5.1.2</t>
  </si>
  <si>
    <t>5.1.3</t>
  </si>
  <si>
    <t>5.1.4</t>
  </si>
  <si>
    <t>5.2</t>
  </si>
  <si>
    <t>5.2.1</t>
  </si>
  <si>
    <t>5.2.2</t>
  </si>
  <si>
    <t>5.2.3</t>
  </si>
  <si>
    <t>5.2.4</t>
  </si>
  <si>
    <t>5.2.5</t>
  </si>
  <si>
    <t xml:space="preserve">6. </t>
  </si>
  <si>
    <t xml:space="preserve">Ulaganje u kupnju opreme za berbu, sortiranje i pakiranje vlastitih poljoprivrednih proizvoda </t>
  </si>
  <si>
    <t>6.1</t>
  </si>
  <si>
    <r>
      <t>-</t>
    </r>
    <r>
      <rPr>
        <sz val="7"/>
        <rFont val="Times New Roman"/>
        <family val="1"/>
      </rPr>
      <t xml:space="preserve">    </t>
    </r>
    <r>
      <rPr>
        <sz val="10"/>
        <color rgb="FF000000"/>
        <rFont val="Times New Roman"/>
        <family val="1"/>
      </rPr>
      <t>oprema za pomoć pri berbi</t>
    </r>
  </si>
  <si>
    <t>6.2</t>
  </si>
  <si>
    <r>
      <t>-</t>
    </r>
    <r>
      <rPr>
        <sz val="7"/>
        <rFont val="Times New Roman"/>
        <family val="1"/>
      </rPr>
      <t xml:space="preserve">    </t>
    </r>
    <r>
      <rPr>
        <sz val="10"/>
        <color rgb="FF000000"/>
        <rFont val="Times New Roman"/>
        <family val="1"/>
      </rPr>
      <t xml:space="preserve">boks palete </t>
    </r>
  </si>
  <si>
    <t>6.3</t>
  </si>
  <si>
    <r>
      <t>-</t>
    </r>
    <r>
      <rPr>
        <sz val="7"/>
        <color rgb="FF000000"/>
        <rFont val="Times New Roman"/>
        <family val="1"/>
      </rPr>
      <t xml:space="preserve">    </t>
    </r>
    <r>
      <rPr>
        <sz val="10"/>
        <color rgb="FF000000"/>
        <rFont val="Times New Roman"/>
        <family val="1"/>
      </rPr>
      <t>oprema za zaštitu usjeva od divljači</t>
    </r>
  </si>
  <si>
    <t>6.4</t>
  </si>
  <si>
    <r>
      <t>-</t>
    </r>
    <r>
      <rPr>
        <sz val="7"/>
        <color rgb="FF000000"/>
        <rFont val="Times New Roman"/>
        <family val="1"/>
      </rPr>
      <t xml:space="preserve">    </t>
    </r>
    <r>
      <rPr>
        <sz val="10"/>
        <color rgb="FF000000"/>
        <rFont val="Times New Roman"/>
        <family val="1"/>
      </rPr>
      <t>oprema za ograđivanje nasada/usjeva</t>
    </r>
  </si>
  <si>
    <t>6.5</t>
  </si>
  <si>
    <r>
      <t>-</t>
    </r>
    <r>
      <rPr>
        <sz val="7"/>
        <color rgb="FF000000"/>
        <rFont val="Times New Roman"/>
        <family val="1"/>
      </rPr>
      <t xml:space="preserve">    </t>
    </r>
    <r>
      <rPr>
        <sz val="10"/>
        <color rgb="FF000000"/>
        <rFont val="Times New Roman"/>
        <family val="1"/>
      </rPr>
      <t xml:space="preserve">agrometeorološka stanica, oprema za meteorološko praćenje </t>
    </r>
  </si>
  <si>
    <t>6.6</t>
  </si>
  <si>
    <r>
      <t>-</t>
    </r>
    <r>
      <rPr>
        <sz val="7"/>
        <color rgb="FF000000"/>
        <rFont val="Times New Roman"/>
        <family val="1"/>
      </rPr>
      <t xml:space="preserve">    </t>
    </r>
    <r>
      <rPr>
        <sz val="10"/>
        <color rgb="FF000000"/>
        <rFont val="Times New Roman"/>
        <family val="1"/>
      </rPr>
      <t xml:space="preserve">ostala nespomenuta oprema </t>
    </r>
  </si>
  <si>
    <t>7.</t>
  </si>
  <si>
    <t>7.1</t>
  </si>
  <si>
    <t>7.2</t>
  </si>
  <si>
    <t>7.3</t>
  </si>
  <si>
    <t>7.4</t>
  </si>
  <si>
    <t>7.5</t>
  </si>
  <si>
    <t>7.6</t>
  </si>
  <si>
    <t>7.7</t>
  </si>
  <si>
    <t>7.8</t>
  </si>
  <si>
    <t>7.9</t>
  </si>
  <si>
    <t>7.10</t>
  </si>
  <si>
    <t>7.11</t>
  </si>
  <si>
    <t>7.12</t>
  </si>
  <si>
    <t>7.13</t>
  </si>
  <si>
    <t>7.14</t>
  </si>
  <si>
    <t>7.15</t>
  </si>
  <si>
    <t>7.16</t>
  </si>
  <si>
    <t>7.17</t>
  </si>
  <si>
    <t>- pokretne sušare</t>
  </si>
  <si>
    <t>7.18</t>
  </si>
  <si>
    <t>7.19</t>
  </si>
  <si>
    <t>- ostala nespomenuta mehanizacija</t>
  </si>
  <si>
    <t>8.</t>
  </si>
  <si>
    <t>8.1</t>
  </si>
  <si>
    <t>8.2</t>
  </si>
  <si>
    <t xml:space="preserve">- prateća infrastruktura </t>
  </si>
  <si>
    <t>8.3</t>
  </si>
  <si>
    <t xml:space="preserve">- građenje sustava zaštite od padalina i niskih temperatura, stupovi, sidra, sajle, žica, kape, zatege, kopče, mreža, zaštite nasada od vjetra, raspršivači, crijeva i drugo </t>
  </si>
  <si>
    <t>8.4</t>
  </si>
  <si>
    <t>8.5</t>
  </si>
  <si>
    <t>8.6</t>
  </si>
  <si>
    <t>strojevi, oprema i uređaji za održavanje i njegu nasada, manipulaciju u rasadniku, vađenje, skidanje i istovar sadnica, sortiranje, sanduci (ambalaža) za odlaganje snopova sadnica,</t>
  </si>
  <si>
    <t>8.7</t>
  </si>
  <si>
    <t>8.8</t>
  </si>
  <si>
    <t>8.9</t>
  </si>
  <si>
    <t>8.10</t>
  </si>
  <si>
    <t>8.11</t>
  </si>
  <si>
    <t>8.12</t>
  </si>
  <si>
    <t>8.13</t>
  </si>
  <si>
    <t>- ostala nespomenuta oprema za proizvodnju</t>
  </si>
  <si>
    <t>9.</t>
  </si>
  <si>
    <t>9.1</t>
  </si>
  <si>
    <t>- kupnja zemljišta i objekata radi realizacije projekta</t>
  </si>
  <si>
    <t>10.</t>
  </si>
  <si>
    <t>10.1</t>
  </si>
  <si>
    <t>11.</t>
  </si>
  <si>
    <t>11.1</t>
  </si>
  <si>
    <t>11.2</t>
  </si>
  <si>
    <t>11.3</t>
  </si>
  <si>
    <t>- ostale nespomenute radnje vezane uz poboljšanje kvalitete poljoprivrednog zemljišta u svrhu poljoprivredne proizvodnje</t>
  </si>
  <si>
    <r>
      <t xml:space="preserve">- ZA OSTALE ŽIVOTINJE objekata: za držanje, prostora za ispust, neškodljivo uklanjanje lešina, za skladištenje opreme, životinjskih proizvoda i stelje, za instalaciju opreme za ventilaciju, klimatizaciju, grijanje, popratne energetske objekte, uključujući građenje vodovodne (uključujući bunare), plinske, električne (uključujući prostor za upotrebu agregata) i hidrantske i kanalizacijske mreže, </t>
    </r>
    <r>
      <rPr>
        <sz val="10"/>
        <color rgb="FF000000"/>
        <rFont val="Times New Roman"/>
        <family val="1"/>
      </rPr>
      <t xml:space="preserve">gromobranske instalacije mosne vage, ograda oko farme, dezinfekcijske barijere, za skladištenje i pripremu hrane (s pripadajućom opremom), </t>
    </r>
    <r>
      <rPr>
        <sz val="10"/>
        <color theme="1"/>
        <rFont val="Times New Roman"/>
        <family val="1"/>
      </rPr>
      <t xml:space="preserve"> za dnevni odmor radnika uz sanitarni prostor, za uredski prostor, za potrebe veterinarske službe, prostor za privremeno odlaganje otpada, mreže putova i uređenje okoliša unutar farme</t>
    </r>
  </si>
  <si>
    <t>- ostali nespomenuti prostori i objekti za uzgoj</t>
  </si>
  <si>
    <r>
      <t>-</t>
    </r>
    <r>
      <rPr>
        <sz val="7"/>
        <color rgb="FF000000"/>
        <rFont val="Times New Roman"/>
        <family val="1"/>
      </rPr>
      <t>  </t>
    </r>
    <r>
      <rPr>
        <sz val="10"/>
        <rFont val="Times New Roman"/>
        <family val="1"/>
      </rPr>
      <t xml:space="preserve">kanala za sakupljanje oborinskih i erozivnih voda sa zaštitom od procjeđivanja </t>
    </r>
  </si>
  <si>
    <r>
      <t>-</t>
    </r>
    <r>
      <rPr>
        <sz val="7"/>
        <color rgb="FF000000"/>
        <rFont val="Times New Roman"/>
        <family val="1"/>
      </rPr>
      <t> </t>
    </r>
    <r>
      <rPr>
        <sz val="10"/>
        <rFont val="Times New Roman"/>
        <family val="1"/>
      </rPr>
      <t>sustava za navodnjavanje na gospodarstvima uključujući mikroakumulacije, bušenje bunara, uređenje vodozahvata i dr.</t>
    </r>
    <r>
      <rPr>
        <sz val="11.5"/>
        <color rgb="FF000000"/>
        <rFont val="Times New Roman"/>
        <family val="1"/>
      </rPr>
      <t xml:space="preserve"> </t>
    </r>
  </si>
  <si>
    <r>
      <t>-</t>
    </r>
    <r>
      <rPr>
        <sz val="7"/>
        <color rgb="FF000000"/>
        <rFont val="Times New Roman"/>
        <family val="1"/>
      </rPr>
      <t>  </t>
    </r>
    <r>
      <rPr>
        <sz val="10"/>
        <rFont val="Times New Roman"/>
        <family val="1"/>
      </rPr>
      <t xml:space="preserve">akumulacija za navodnjavanje sa zaštitom od procjeđivanja </t>
    </r>
  </si>
  <si>
    <r>
      <t>-</t>
    </r>
    <r>
      <rPr>
        <sz val="7"/>
        <color rgb="FF000000"/>
        <rFont val="Times New Roman"/>
        <family val="1"/>
      </rPr>
      <t xml:space="preserve">  </t>
    </r>
    <r>
      <rPr>
        <sz val="10"/>
        <rFont val="Times New Roman"/>
        <family val="1"/>
      </rPr>
      <t xml:space="preserve">za hidrantski priključak za navodnjavanje i zaštitu od mraza </t>
    </r>
  </si>
  <si>
    <t>C) Ulaganje u kupnju nove poljoprivredne mehanizacije i opreme za vlastitu primarnu poljoprivrednu proizvodnju i gospodarskih vozila uključujući sektor vinogradarstva (nije prihvatljivo ulaganje u nabavu poljoprivredne mehanizacije i gospodarskih vozila isključivo u svrhu obavljanja uslužnih djelatnosti)</t>
  </si>
  <si>
    <t xml:space="preserve">B) Ulaganje u kupnju opreme za berbu, sortiranje i pakiranje vlastitih poljoprivrednih proizvoda </t>
  </si>
  <si>
    <t>D) Ulaganje u podizanje novih i/ili restrukturiranje postojećih višegodišnjih nasada, isključujući restrukturiranje postojećih vinograda za proizvodnju grožđa za vino</t>
  </si>
  <si>
    <t>E) Ulaganje u prilagodbu novouvedenim standardima sukladno članku 17. Uredbe 1305/2013</t>
  </si>
  <si>
    <t xml:space="preserve">F) Ulaganje u uređenje i trajnije poboljšanje kvalitete poljoprivrednog zemljišta u svrhu  poljoprivredne proizvodnje (privođenje poljoprivrednog zemljišta kulturi), u svrhu realizacije projekta. </t>
  </si>
  <si>
    <t>- prilagodba novouvedenim standardima u skladu s člankom 17. Uredbe (EU) br. 1305/2013</t>
  </si>
  <si>
    <t xml:space="preserve">Opis predmeta nabave
(kapacitet, količina, snaga i sl.) </t>
  </si>
  <si>
    <t>Vrsta nabave (Javna nabava, Jednostavna nabava, Nositelj projekta nije obveznik Javne nabave)</t>
  </si>
  <si>
    <t>Procijenjeni iznos nabave u kunama 
(bez PDV-a)</t>
  </si>
  <si>
    <t>Procijenjeni iznos nabave u kunama 
(sa PDV-om)</t>
  </si>
  <si>
    <t>Podizanje novih ili restrukturiranje postojećih višegodišnjih nasada, uključujući:
- analizu tla,
- pripremu terena,
- podizanje višegodišnjeg nasada (nabava certificiranog sadnog materijala, sadnja nasada i dr.),
- opremu za višegodišnje nasade uključujući konstrukciju nasada (stupovi, kolci, zatega, žice, žičano pletivo za ogradu, podupore, držači sadnice, vezice i dr.)</t>
  </si>
  <si>
    <t>Ulaganje u podizanje novih i/ili restrukturiranje postojećih rasadnika za proizvodnju voćnog sadnog materijala, loznih cijepova, ukrasnog drveća i grmlja
- podizanje novih ili restrukturiranje postojećih rasadnika za proizvodnju voćnog i loznog sadnog materijala, uključujući:
- pripremu terena,
- opremu za rasadnike uključujući konstrukciju nasada (stupovi, kolci za iskolčavanje, zatezači, žice, žičano pletivo za ogradu, podupore, držači sadnice, vezice i dr.)</t>
  </si>
  <si>
    <r>
      <t xml:space="preserve">PRIHVATLJIVI IZNOS TROŠKOVA PRIPREME POSLOVNOG PLANA
</t>
    </r>
    <r>
      <rPr>
        <b/>
        <i/>
        <sz val="11"/>
        <rFont val="Calibri"/>
        <family val="2"/>
        <charset val="238"/>
        <scheme val="minor"/>
      </rPr>
      <t xml:space="preserve">Pojašnjenje: </t>
    </r>
    <r>
      <rPr>
        <i/>
        <sz val="11"/>
        <rFont val="Calibri"/>
        <family val="2"/>
        <charset val="238"/>
        <scheme val="minor"/>
      </rPr>
      <t xml:space="preserve">Red C, ali ne veći od 2% iznosa iz reda J </t>
    </r>
  </si>
  <si>
    <r>
      <t xml:space="preserve">PRIHVATLJIVI IZNOS TROŠKOVA PRIPREME DOKUMENTACIJE 
</t>
    </r>
    <r>
      <rPr>
        <b/>
        <i/>
        <sz val="11"/>
        <rFont val="Calibri"/>
        <family val="2"/>
        <charset val="238"/>
        <scheme val="minor"/>
      </rPr>
      <t>Pojašnjenje:</t>
    </r>
    <r>
      <rPr>
        <i/>
        <sz val="11"/>
        <rFont val="Calibri"/>
        <family val="2"/>
        <charset val="238"/>
        <scheme val="minor"/>
      </rPr>
      <t xml:space="preserve"> Red D, ali ne veći od 2% iznosa iz reda J </t>
    </r>
  </si>
  <si>
    <r>
      <t xml:space="preserve">INTENZITET POTPORE 
</t>
    </r>
    <r>
      <rPr>
        <b/>
        <i/>
        <sz val="11"/>
        <color theme="1"/>
        <rFont val="Calibri"/>
        <family val="2"/>
        <charset val="238"/>
        <scheme val="minor"/>
      </rPr>
      <t xml:space="preserve">Pojašnjenje: </t>
    </r>
    <r>
      <rPr>
        <i/>
        <sz val="11"/>
        <color theme="1"/>
        <rFont val="Calibri"/>
        <family val="2"/>
        <charset val="238"/>
        <scheme val="minor"/>
      </rPr>
      <t>50% od ukupnih prihvatljivih troškova projekta (uvećati za 20% u slučaju mladog poljoprivrednika)</t>
    </r>
  </si>
  <si>
    <r>
      <t xml:space="preserve">POSTOTAK  PRIHVATLJIVIH TROŠKOVA BEZ OPĆIH TROŠKOVA  U FAZI II  U ODNOSU NA PRIHVATLJIVE TROŠKOVE BEZ OPĆIH TROŠKOVA PRIJAVLJENE U FAZI I
</t>
    </r>
    <r>
      <rPr>
        <b/>
        <i/>
        <sz val="11"/>
        <color theme="1"/>
        <rFont val="Calibri"/>
        <family val="2"/>
        <charset val="238"/>
        <scheme val="minor"/>
      </rPr>
      <t xml:space="preserve">Pojašnjenje: </t>
    </r>
    <r>
      <rPr>
        <i/>
        <sz val="11"/>
        <color theme="1"/>
        <rFont val="Calibri"/>
        <family val="2"/>
        <scheme val="minor"/>
      </rPr>
      <t xml:space="preserve">Podatak za potrebe utvrđivanja potencijalne financijske korekcije </t>
    </r>
  </si>
  <si>
    <r>
      <t xml:space="preserve">IZNOS POTPORE ZA DODJELU NAKON FINANCIJSKE KOREKCIJE (ako je primjenjivo)
</t>
    </r>
    <r>
      <rPr>
        <b/>
        <i/>
        <sz val="11"/>
        <color theme="1"/>
        <rFont val="Calibri"/>
        <family val="2"/>
        <charset val="238"/>
        <scheme val="minor"/>
      </rPr>
      <t>Pojašnjenje:</t>
    </r>
    <r>
      <rPr>
        <i/>
        <sz val="11"/>
        <color theme="1"/>
        <rFont val="Calibri"/>
        <family val="2"/>
        <scheme val="minor"/>
      </rPr>
      <t xml:space="preserve"> Ukoliko je postotak u redu K niži od 80%, tada se iznos potpore u fazi II umanjuje za 5%:   
Red X  -  (Red X * 0,05)  </t>
    </r>
  </si>
  <si>
    <r>
      <t xml:space="preserve">FAZA I  - "PLAN NABAVE"
</t>
    </r>
    <r>
      <rPr>
        <i/>
        <sz val="14"/>
        <color theme="0" tint="-4.9989318521683403E-2"/>
        <rFont val="Calibri"/>
        <family val="2"/>
        <scheme val="minor"/>
      </rPr>
      <t xml:space="preserve">LAG "JUŽNA ISTRA"
</t>
    </r>
    <r>
      <rPr>
        <i/>
        <sz val="14"/>
        <color theme="0" tint="-4.9989318521683403E-2"/>
        <rFont val="Calibri"/>
        <family val="2"/>
      </rPr>
      <t>1.1.1." Restrukturiranje, modernizacija i povećanje konkurentnosti poljoprivrednih gospodarstava"</t>
    </r>
  </si>
  <si>
    <t>1.1.1. "Restrukturiranje, modernizacija i povećanje konkurentnosti poljoprivrednih gospodarstava"</t>
  </si>
  <si>
    <r>
      <t xml:space="preserve">IZNOS POTPORE
Pojašnjenje:
Iznos potpore je 20.000 EUR </t>
    </r>
    <r>
      <rPr>
        <sz val="11"/>
        <rFont val="Calibri"/>
        <family val="2"/>
        <scheme val="minor"/>
      </rPr>
      <t xml:space="preserve">
Pojašnjenje: Najviši iznos javne potpore po projektu ne može biti viši od gore navedenog iznosa. Preračun u kune se vrši sukladno tečaju navedenom u redu H.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</si>
</sst>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0.00\ &quot;kn&quot;"/>
    <numFmt numFmtId="166" formatCode="0_ ;\-0\ "/>
  </numFmts>
  <fonts count="64" x14ac:knownFonts="1">
    <font>
      <sz val="11"/>
      <color theme="1"/>
      <name val="Calibri"/>
      <family val="2"/>
      <charset val="238"/>
      <scheme val="minor"/>
    </font>
    <font>
      <b/>
      <sz val="11"/>
      <color theme="1"/>
      <name val="Calibri"/>
      <family val="2"/>
      <scheme val="minor"/>
    </font>
    <font>
      <b/>
      <sz val="11"/>
      <color theme="1"/>
      <name val="Calibri"/>
      <family val="2"/>
      <charset val="238"/>
      <scheme val="minor"/>
    </font>
    <font>
      <sz val="11"/>
      <color theme="1"/>
      <name val="Calibri"/>
      <family val="2"/>
      <charset val="238"/>
      <scheme val="minor"/>
    </font>
    <font>
      <i/>
      <sz val="11"/>
      <color theme="1"/>
      <name val="Calibri"/>
      <family val="2"/>
      <scheme val="minor"/>
    </font>
    <font>
      <b/>
      <sz val="11"/>
      <color rgb="FF000000"/>
      <name val="Calibri"/>
      <family val="2"/>
      <scheme val="minor"/>
    </font>
    <font>
      <sz val="9"/>
      <color indexed="81"/>
      <name val="Tahoma"/>
      <family val="2"/>
      <charset val="238"/>
    </font>
    <font>
      <i/>
      <sz val="11"/>
      <color theme="1"/>
      <name val="Calibri"/>
      <family val="2"/>
      <charset val="238"/>
      <scheme val="minor"/>
    </font>
    <font>
      <b/>
      <sz val="11"/>
      <name val="Calibri"/>
      <family val="2"/>
      <charset val="238"/>
      <scheme val="minor"/>
    </font>
    <font>
      <i/>
      <sz val="11"/>
      <name val="Calibri"/>
      <family val="2"/>
      <charset val="238"/>
      <scheme val="minor"/>
    </font>
    <font>
      <sz val="22"/>
      <color theme="1"/>
      <name val="Calibri"/>
      <family val="2"/>
      <charset val="238"/>
      <scheme val="minor"/>
    </font>
    <font>
      <b/>
      <sz val="11"/>
      <color rgb="FF000000"/>
      <name val="Calibri"/>
      <family val="2"/>
      <charset val="238"/>
      <scheme val="minor"/>
    </font>
    <font>
      <b/>
      <i/>
      <sz val="11"/>
      <color theme="1"/>
      <name val="Calibri"/>
      <family val="2"/>
      <charset val="238"/>
      <scheme val="minor"/>
    </font>
    <font>
      <b/>
      <sz val="11"/>
      <name val="Calibri"/>
      <family val="2"/>
      <scheme val="minor"/>
    </font>
    <font>
      <i/>
      <sz val="11"/>
      <name val="Calibri"/>
      <family val="2"/>
      <scheme val="minor"/>
    </font>
    <font>
      <b/>
      <sz val="14"/>
      <color theme="0" tint="-4.9989318521683403E-2"/>
      <name val="Calibri"/>
      <family val="2"/>
      <scheme val="minor"/>
    </font>
    <font>
      <sz val="11"/>
      <color theme="0" tint="-4.9989318521683403E-2"/>
      <name val="Calibri"/>
      <family val="2"/>
      <scheme val="minor"/>
    </font>
    <font>
      <i/>
      <sz val="11"/>
      <color rgb="FF000000"/>
      <name val="Calibri"/>
      <family val="2"/>
      <charset val="238"/>
      <scheme val="minor"/>
    </font>
    <font>
      <sz val="11"/>
      <name val="Calibri"/>
      <family val="2"/>
      <charset val="238"/>
      <scheme val="minor"/>
    </font>
    <font>
      <b/>
      <sz val="11"/>
      <color theme="0" tint="-4.9989318521683403E-2"/>
      <name val="Calibri"/>
      <family val="2"/>
      <scheme val="minor"/>
    </font>
    <font>
      <b/>
      <sz val="11"/>
      <color theme="0" tint="-4.9989318521683403E-2"/>
      <name val="Calibri"/>
      <family val="2"/>
      <charset val="238"/>
      <scheme val="minor"/>
    </font>
    <font>
      <b/>
      <i/>
      <sz val="11"/>
      <name val="Calibri"/>
      <family val="2"/>
      <charset val="238"/>
      <scheme val="minor"/>
    </font>
    <font>
      <u/>
      <sz val="11"/>
      <color theme="10"/>
      <name val="Calibri"/>
      <family val="2"/>
      <charset val="238"/>
      <scheme val="minor"/>
    </font>
    <font>
      <sz val="22"/>
      <color theme="0" tint="-4.9989318521683403E-2"/>
      <name val="Calibri"/>
      <family val="2"/>
      <charset val="238"/>
      <scheme val="minor"/>
    </font>
    <font>
      <sz val="11"/>
      <color theme="0" tint="-4.9989318521683403E-2"/>
      <name val="Calibri"/>
      <family val="2"/>
      <charset val="238"/>
      <scheme val="minor"/>
    </font>
    <font>
      <sz val="10"/>
      <name val="Arial"/>
      <family val="2"/>
      <charset val="238"/>
    </font>
    <font>
      <sz val="10"/>
      <name val="Calibri"/>
      <family val="2"/>
      <charset val="238"/>
      <scheme val="minor"/>
    </font>
    <font>
      <sz val="11"/>
      <name val="Calibri"/>
      <family val="2"/>
      <charset val="238"/>
    </font>
    <font>
      <sz val="10"/>
      <color theme="1"/>
      <name val="Calibri"/>
      <family val="2"/>
      <charset val="238"/>
      <scheme val="minor"/>
    </font>
    <font>
      <sz val="14"/>
      <color theme="0" tint="-4.9989318521683403E-2"/>
      <name val="Calibri"/>
      <family val="2"/>
      <charset val="238"/>
      <scheme val="minor"/>
    </font>
    <font>
      <i/>
      <sz val="14"/>
      <color theme="0" tint="-4.9989318521683403E-2"/>
      <name val="Calibri"/>
      <family val="2"/>
      <charset val="238"/>
      <scheme val="minor"/>
    </font>
    <font>
      <b/>
      <sz val="14"/>
      <color theme="0" tint="-4.9989318521683403E-2"/>
      <name val="Calibri"/>
      <family val="2"/>
      <charset val="238"/>
      <scheme val="minor"/>
    </font>
    <font>
      <sz val="12"/>
      <name val="Calibri"/>
      <family val="2"/>
      <charset val="238"/>
      <scheme val="minor"/>
    </font>
    <font>
      <b/>
      <i/>
      <sz val="12"/>
      <name val="Calibri"/>
      <family val="2"/>
      <charset val="238"/>
      <scheme val="minor"/>
    </font>
    <font>
      <i/>
      <sz val="12"/>
      <name val="Calibri"/>
      <family val="2"/>
      <charset val="238"/>
      <scheme val="minor"/>
    </font>
    <font>
      <b/>
      <sz val="14"/>
      <color theme="1"/>
      <name val="Calibri"/>
      <family val="2"/>
      <charset val="238"/>
      <scheme val="minor"/>
    </font>
    <font>
      <b/>
      <sz val="11"/>
      <color rgb="FFC00000"/>
      <name val="Calibri"/>
      <family val="2"/>
      <charset val="238"/>
      <scheme val="minor"/>
    </font>
    <font>
      <i/>
      <sz val="10"/>
      <name val="Calibri"/>
      <family val="2"/>
      <charset val="238"/>
      <scheme val="minor"/>
    </font>
    <font>
      <b/>
      <i/>
      <sz val="10"/>
      <name val="Calibri"/>
      <family val="2"/>
      <charset val="238"/>
      <scheme val="minor"/>
    </font>
    <font>
      <b/>
      <sz val="20"/>
      <color theme="0" tint="-4.9989318521683403E-2"/>
      <name val="Calibri"/>
      <family val="2"/>
      <charset val="238"/>
      <scheme val="minor"/>
    </font>
    <font>
      <b/>
      <sz val="14"/>
      <color rgb="FF003366"/>
      <name val="Calibri"/>
      <family val="2"/>
      <charset val="238"/>
      <scheme val="minor"/>
    </font>
    <font>
      <b/>
      <u/>
      <sz val="14"/>
      <color rgb="FF003366"/>
      <name val="Calibri"/>
      <family val="2"/>
      <charset val="238"/>
      <scheme val="minor"/>
    </font>
    <font>
      <sz val="8"/>
      <color theme="1"/>
      <name val="Calibri"/>
      <family val="2"/>
      <scheme val="minor"/>
    </font>
    <font>
      <sz val="14"/>
      <color theme="1"/>
      <name val="Calibri"/>
      <family val="2"/>
      <scheme val="minor"/>
    </font>
    <font>
      <sz val="11"/>
      <name val="Calibri"/>
      <family val="2"/>
      <scheme val="minor"/>
    </font>
    <font>
      <b/>
      <sz val="11"/>
      <color rgb="FFFF0000"/>
      <name val="Calibri"/>
      <family val="2"/>
      <charset val="238"/>
      <scheme val="minor"/>
    </font>
    <font>
      <i/>
      <sz val="11"/>
      <color rgb="FFFF0000"/>
      <name val="Calibri"/>
      <family val="2"/>
      <charset val="238"/>
      <scheme val="minor"/>
    </font>
    <font>
      <b/>
      <i/>
      <sz val="11"/>
      <color rgb="FFFF0000"/>
      <name val="Calibri"/>
      <family val="2"/>
      <charset val="238"/>
      <scheme val="minor"/>
    </font>
    <font>
      <i/>
      <sz val="14"/>
      <color theme="0" tint="-4.9989318521683403E-2"/>
      <name val="Calibri"/>
      <family val="2"/>
      <scheme val="minor"/>
    </font>
    <font>
      <i/>
      <sz val="14"/>
      <color theme="0" tint="-4.9989318521683403E-2"/>
      <name val="Calibri"/>
      <family val="2"/>
    </font>
    <font>
      <i/>
      <sz val="11"/>
      <color rgb="FFFF0000"/>
      <name val="Calibri"/>
      <family val="2"/>
      <scheme val="minor"/>
    </font>
    <font>
      <sz val="10"/>
      <color theme="1"/>
      <name val="Times New Roman"/>
      <family val="1"/>
    </font>
    <font>
      <b/>
      <sz val="10"/>
      <color theme="1"/>
      <name val="Times New Roman"/>
      <family val="1"/>
    </font>
    <font>
      <sz val="10"/>
      <color rgb="FF000000"/>
      <name val="Times New Roman"/>
      <family val="1"/>
    </font>
    <font>
      <sz val="10"/>
      <color rgb="FFFF0000"/>
      <name val="Times New Roman"/>
      <family val="1"/>
    </font>
    <font>
      <sz val="11.5"/>
      <color rgb="FF000000"/>
      <name val="Times New Roman"/>
      <family val="1"/>
    </font>
    <font>
      <sz val="7"/>
      <color rgb="FF000000"/>
      <name val="Times New Roman"/>
      <family val="1"/>
    </font>
    <font>
      <sz val="10"/>
      <name val="Times New Roman"/>
      <family val="1"/>
    </font>
    <font>
      <sz val="7"/>
      <name val="Times New Roman"/>
      <family val="1"/>
    </font>
    <font>
      <sz val="10"/>
      <color theme="1"/>
      <name val="Calibri"/>
      <family val="2"/>
    </font>
    <font>
      <b/>
      <sz val="11"/>
      <name val="Calibri"/>
      <family val="2"/>
      <charset val="238"/>
    </font>
    <font>
      <b/>
      <sz val="11"/>
      <name val="Calibri"/>
      <family val="2"/>
    </font>
    <font>
      <sz val="9"/>
      <color rgb="FF000000"/>
      <name val="Tahoma"/>
      <family val="2"/>
      <charset val="238"/>
    </font>
    <font>
      <b/>
      <sz val="9"/>
      <color rgb="FF000000"/>
      <name val="Tahoma"/>
      <family val="2"/>
      <charset val="238"/>
    </font>
  </fonts>
  <fills count="19">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indexed="47"/>
        <bgColor indexed="64"/>
      </patternFill>
    </fill>
    <fill>
      <patternFill patternType="solid">
        <fgColor theme="2" tint="-0.749992370372631"/>
        <bgColor indexed="64"/>
      </patternFill>
    </fill>
    <fill>
      <patternFill patternType="solid">
        <fgColor rgb="FFFF9933"/>
        <bgColor indexed="64"/>
      </patternFill>
    </fill>
    <fill>
      <patternFill patternType="solid">
        <fgColor rgb="FFFFFFFF"/>
        <bgColor indexed="64"/>
      </patternFill>
    </fill>
    <fill>
      <patternFill patternType="solid">
        <fgColor rgb="FFD9E1F2"/>
        <bgColor rgb="FF000000"/>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3366"/>
      </left>
      <right style="thick">
        <color rgb="FF003366"/>
      </right>
      <top style="thick">
        <color rgb="FF003366"/>
      </top>
      <bottom style="thick">
        <color rgb="FF003366"/>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s>
  <cellStyleXfs count="7">
    <xf numFmtId="0" fontId="0" fillId="0" borderId="0"/>
    <xf numFmtId="9" fontId="3" fillId="0" borderId="0" applyFont="0" applyFill="0" applyBorder="0" applyAlignment="0" applyProtection="0"/>
    <xf numFmtId="0" fontId="22" fillId="0" borderId="0" applyNumberFormat="0" applyFill="0" applyBorder="0" applyAlignment="0" applyProtection="0"/>
    <xf numFmtId="0" fontId="25" fillId="0" borderId="0"/>
    <xf numFmtId="0" fontId="3" fillId="0" borderId="0"/>
    <xf numFmtId="0" fontId="25" fillId="14" borderId="0"/>
    <xf numFmtId="0" fontId="25" fillId="3" borderId="0"/>
  </cellStyleXfs>
  <cellXfs count="335">
    <xf numFmtId="0" fontId="0" fillId="0" borderId="0" xfId="0"/>
    <xf numFmtId="0" fontId="0" fillId="0" borderId="0" xfId="0" applyProtection="1">
      <protection locked="0"/>
    </xf>
    <xf numFmtId="4" fontId="0" fillId="0" borderId="0" xfId="0" applyNumberFormat="1" applyAlignment="1" applyProtection="1">
      <alignment horizontal="center"/>
      <protection locked="0"/>
    </xf>
    <xf numFmtId="4" fontId="0" fillId="0" borderId="0" xfId="0" applyNumberFormat="1" applyProtection="1">
      <protection locked="0"/>
    </xf>
    <xf numFmtId="0" fontId="10" fillId="0" borderId="0" xfId="0" applyFont="1" applyAlignment="1" applyProtection="1">
      <alignment horizontal="center" vertical="center"/>
      <protection locked="0"/>
    </xf>
    <xf numFmtId="0" fontId="0" fillId="3" borderId="30" xfId="0" applyFill="1" applyBorder="1" applyAlignment="1" applyProtection="1">
      <alignment horizontal="center"/>
      <protection locked="0"/>
    </xf>
    <xf numFmtId="4" fontId="0" fillId="3" borderId="30" xfId="0" applyNumberFormat="1" applyFill="1" applyBorder="1" applyAlignment="1" applyProtection="1">
      <alignment horizontal="center"/>
      <protection locked="0"/>
    </xf>
    <xf numFmtId="4" fontId="0" fillId="3" borderId="38" xfId="0" applyNumberFormat="1" applyFill="1" applyBorder="1" applyAlignment="1" applyProtection="1">
      <alignment horizontal="center"/>
      <protection locked="0"/>
    </xf>
    <xf numFmtId="0" fontId="0" fillId="3" borderId="30" xfId="0" applyFill="1" applyBorder="1" applyAlignment="1">
      <alignment horizontal="center" wrapText="1"/>
    </xf>
    <xf numFmtId="0" fontId="10" fillId="6" borderId="6" xfId="0" applyFont="1" applyFill="1" applyBorder="1" applyAlignment="1" applyProtection="1">
      <alignment horizontal="center" vertical="center"/>
      <protection locked="0"/>
    </xf>
    <xf numFmtId="0" fontId="0" fillId="6" borderId="14" xfId="0" applyFill="1" applyBorder="1" applyAlignment="1">
      <alignment horizontal="center"/>
    </xf>
    <xf numFmtId="0" fontId="0" fillId="6" borderId="14" xfId="0" applyFill="1" applyBorder="1" applyAlignment="1">
      <alignment horizontal="center" wrapText="1"/>
    </xf>
    <xf numFmtId="4" fontId="0" fillId="6" borderId="14" xfId="0" applyNumberFormat="1" applyFill="1" applyBorder="1" applyAlignment="1">
      <alignment horizontal="center"/>
    </xf>
    <xf numFmtId="4" fontId="0" fillId="6" borderId="29" xfId="0" applyNumberFormat="1" applyFill="1" applyBorder="1" applyAlignment="1">
      <alignment horizontal="center"/>
    </xf>
    <xf numFmtId="0" fontId="0" fillId="3" borderId="30" xfId="0" applyFill="1" applyBorder="1" applyAlignment="1" applyProtection="1">
      <alignment horizontal="center" wrapText="1"/>
      <protection locked="0"/>
    </xf>
    <xf numFmtId="0" fontId="10" fillId="6" borderId="28" xfId="0" applyFont="1" applyFill="1" applyBorder="1" applyAlignment="1" applyProtection="1">
      <alignment horizontal="center" vertical="center"/>
      <protection locked="0"/>
    </xf>
    <xf numFmtId="4" fontId="0" fillId="0" borderId="12" xfId="0" applyNumberFormat="1" applyBorder="1" applyAlignment="1" applyProtection="1">
      <alignment horizontal="center"/>
      <protection locked="0"/>
    </xf>
    <xf numFmtId="0" fontId="0" fillId="6" borderId="18" xfId="0" applyFill="1" applyBorder="1" applyAlignment="1">
      <alignment horizontal="center"/>
    </xf>
    <xf numFmtId="0" fontId="0" fillId="4" borderId="14" xfId="0" applyFill="1" applyBorder="1" applyAlignment="1">
      <alignment horizontal="center"/>
    </xf>
    <xf numFmtId="4" fontId="0" fillId="4" borderId="14" xfId="0" applyNumberFormat="1" applyFill="1" applyBorder="1" applyAlignment="1">
      <alignment horizontal="center"/>
    </xf>
    <xf numFmtId="0" fontId="0" fillId="4" borderId="18" xfId="0" applyFill="1" applyBorder="1" applyAlignment="1">
      <alignment horizontal="center"/>
    </xf>
    <xf numFmtId="4" fontId="0" fillId="4" borderId="29" xfId="0" applyNumberFormat="1" applyFill="1" applyBorder="1" applyAlignment="1">
      <alignment horizontal="center"/>
    </xf>
    <xf numFmtId="0" fontId="11" fillId="4" borderId="14" xfId="0" applyFont="1" applyFill="1" applyBorder="1" applyAlignment="1">
      <alignment horizontal="left" vertical="center" wrapText="1" indent="1"/>
    </xf>
    <xf numFmtId="0" fontId="0" fillId="0" borderId="0" xfId="0" applyAlignment="1" applyProtection="1">
      <alignment vertical="top"/>
      <protection locked="0"/>
    </xf>
    <xf numFmtId="0" fontId="26" fillId="0" borderId="0" xfId="3" applyFont="1" applyProtection="1">
      <protection locked="0"/>
    </xf>
    <xf numFmtId="0" fontId="11" fillId="6" borderId="12" xfId="0" applyFont="1" applyFill="1" applyBorder="1" applyAlignment="1">
      <alignment horizontal="left" vertical="center" wrapText="1" indent="1"/>
    </xf>
    <xf numFmtId="4" fontId="0" fillId="0" borderId="30" xfId="0" applyNumberFormat="1" applyBorder="1" applyAlignment="1" applyProtection="1">
      <alignment horizontal="center"/>
      <protection locked="0"/>
    </xf>
    <xf numFmtId="4" fontId="0" fillId="0" borderId="37" xfId="0" applyNumberFormat="1" applyBorder="1" applyAlignment="1" applyProtection="1">
      <alignment horizontal="center"/>
      <protection locked="0"/>
    </xf>
    <xf numFmtId="4" fontId="0" fillId="0" borderId="43" xfId="0" applyNumberFormat="1" applyBorder="1" applyAlignment="1" applyProtection="1">
      <alignment horizontal="center"/>
      <protection locked="0"/>
    </xf>
    <xf numFmtId="14" fontId="0" fillId="3" borderId="30" xfId="0" applyNumberFormat="1" applyFill="1" applyBorder="1" applyAlignment="1" applyProtection="1">
      <alignment horizontal="center"/>
      <protection locked="0"/>
    </xf>
    <xf numFmtId="0" fontId="0" fillId="3" borderId="18" xfId="0" applyFill="1" applyBorder="1" applyAlignment="1" applyProtection="1">
      <alignment horizontal="center" wrapText="1"/>
      <protection locked="0"/>
    </xf>
    <xf numFmtId="49" fontId="0" fillId="3" borderId="30" xfId="0" applyNumberFormat="1" applyFill="1" applyBorder="1" applyAlignment="1" applyProtection="1">
      <alignment horizontal="center"/>
      <protection locked="0"/>
    </xf>
    <xf numFmtId="0" fontId="28" fillId="3" borderId="30" xfId="0" applyFont="1" applyFill="1" applyBorder="1" applyAlignment="1" applyProtection="1">
      <alignment horizontal="center" wrapText="1"/>
      <protection locked="0"/>
    </xf>
    <xf numFmtId="0" fontId="17" fillId="3" borderId="14" xfId="0" applyFont="1" applyFill="1" applyBorder="1" applyAlignment="1" applyProtection="1">
      <alignment horizontal="left" vertical="center" wrapText="1" indent="1"/>
      <protection locked="0"/>
    </xf>
    <xf numFmtId="0" fontId="10" fillId="2" borderId="9" xfId="0" applyFont="1" applyFill="1" applyBorder="1" applyAlignment="1">
      <alignment horizontal="center" vertical="center"/>
    </xf>
    <xf numFmtId="0" fontId="10" fillId="6" borderId="28"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39" xfId="0" applyFont="1" applyFill="1" applyBorder="1" applyAlignment="1">
      <alignment horizontal="center" vertical="center" wrapText="1"/>
    </xf>
    <xf numFmtId="4" fontId="13" fillId="5" borderId="39" xfId="0" applyNumberFormat="1" applyFont="1" applyFill="1" applyBorder="1" applyAlignment="1">
      <alignment horizontal="center" vertical="center" wrapText="1"/>
    </xf>
    <xf numFmtId="4" fontId="13" fillId="5" borderId="40" xfId="0" applyNumberFormat="1" applyFont="1" applyFill="1" applyBorder="1" applyAlignment="1">
      <alignment horizontal="center" vertical="center" wrapText="1"/>
    </xf>
    <xf numFmtId="0" fontId="10" fillId="2" borderId="10" xfId="0" applyFont="1" applyFill="1" applyBorder="1" applyAlignment="1">
      <alignment horizontal="center" vertical="center"/>
    </xf>
    <xf numFmtId="0" fontId="5" fillId="2" borderId="31" xfId="0" applyFont="1" applyFill="1" applyBorder="1" applyAlignment="1">
      <alignment horizontal="left" vertical="center" wrapText="1" indent="1"/>
    </xf>
    <xf numFmtId="0" fontId="0" fillId="2" borderId="17" xfId="0" applyFill="1" applyBorder="1" applyAlignment="1">
      <alignment horizontal="center"/>
    </xf>
    <xf numFmtId="0" fontId="0" fillId="2" borderId="26" xfId="0" applyFill="1" applyBorder="1" applyAlignment="1">
      <alignment horizontal="center"/>
    </xf>
    <xf numFmtId="4" fontId="2" fillId="2" borderId="33" xfId="0" applyNumberFormat="1" applyFont="1" applyFill="1" applyBorder="1" applyAlignment="1">
      <alignment horizontal="center"/>
    </xf>
    <xf numFmtId="4" fontId="0" fillId="2" borderId="16" xfId="0" applyNumberFormat="1" applyFill="1" applyBorder="1"/>
    <xf numFmtId="0" fontId="0" fillId="2" borderId="17" xfId="0" applyFill="1" applyBorder="1"/>
    <xf numFmtId="0" fontId="0" fillId="2" borderId="26" xfId="0" applyFill="1" applyBorder="1"/>
    <xf numFmtId="4" fontId="2" fillId="2" borderId="41" xfId="0" applyNumberFormat="1" applyFont="1" applyFill="1" applyBorder="1" applyAlignment="1">
      <alignment horizontal="center"/>
    </xf>
    <xf numFmtId="0" fontId="10" fillId="6" borderId="28" xfId="0" applyFont="1" applyFill="1" applyBorder="1" applyAlignment="1">
      <alignment horizontal="center" vertical="center" textRotation="255"/>
    </xf>
    <xf numFmtId="49" fontId="26" fillId="6" borderId="6" xfId="3" applyNumberFormat="1" applyFont="1" applyFill="1" applyBorder="1" applyAlignment="1">
      <alignment horizontal="right" vertical="center" wrapText="1"/>
    </xf>
    <xf numFmtId="49" fontId="26" fillId="0" borderId="12" xfId="3" applyNumberFormat="1" applyFont="1" applyBorder="1" applyAlignment="1">
      <alignment vertical="center" wrapText="1"/>
    </xf>
    <xf numFmtId="49" fontId="26" fillId="0" borderId="14" xfId="3" applyNumberFormat="1" applyFont="1" applyBorder="1" applyAlignment="1">
      <alignment horizontal="center" vertical="center" wrapText="1"/>
    </xf>
    <xf numFmtId="165" fontId="26" fillId="0" borderId="14" xfId="3" applyNumberFormat="1" applyFont="1" applyBorder="1" applyAlignment="1">
      <alignment wrapText="1"/>
    </xf>
    <xf numFmtId="0" fontId="26" fillId="0" borderId="14" xfId="3" applyFont="1" applyBorder="1"/>
    <xf numFmtId="0" fontId="26" fillId="0" borderId="29" xfId="3" applyFont="1" applyBorder="1"/>
    <xf numFmtId="0" fontId="17" fillId="3" borderId="14" xfId="0" applyFont="1" applyFill="1" applyBorder="1" applyAlignment="1">
      <alignment horizontal="left" vertical="center" wrapText="1" indent="1"/>
    </xf>
    <xf numFmtId="0" fontId="0" fillId="3" borderId="30" xfId="0" applyFill="1" applyBorder="1" applyAlignment="1">
      <alignment horizontal="center"/>
    </xf>
    <xf numFmtId="0" fontId="28" fillId="3" borderId="30" xfId="0" applyFont="1" applyFill="1" applyBorder="1" applyAlignment="1">
      <alignment horizontal="center" wrapText="1"/>
    </xf>
    <xf numFmtId="4" fontId="0" fillId="3" borderId="12" xfId="0" applyNumberFormat="1" applyFill="1" applyBorder="1" applyAlignment="1">
      <alignment horizontal="center"/>
    </xf>
    <xf numFmtId="0" fontId="0" fillId="3" borderId="18" xfId="0" applyFill="1" applyBorder="1" applyAlignment="1">
      <alignment horizontal="center" wrapText="1"/>
    </xf>
    <xf numFmtId="14" fontId="0" fillId="3" borderId="30" xfId="0" applyNumberFormat="1" applyFill="1" applyBorder="1" applyAlignment="1">
      <alignment horizontal="center"/>
    </xf>
    <xf numFmtId="49" fontId="0" fillId="3" borderId="30" xfId="0" applyNumberFormat="1" applyFill="1" applyBorder="1" applyAlignment="1">
      <alignment horizontal="center"/>
    </xf>
    <xf numFmtId="0" fontId="10" fillId="6" borderId="6" xfId="0" applyFont="1" applyFill="1" applyBorder="1" applyAlignment="1">
      <alignment horizontal="center" vertical="center"/>
    </xf>
    <xf numFmtId="0" fontId="10" fillId="2" borderId="18" xfId="0" applyFont="1" applyFill="1" applyBorder="1" applyAlignment="1">
      <alignment horizontal="center" vertical="center"/>
    </xf>
    <xf numFmtId="0" fontId="5" fillId="2" borderId="12" xfId="0" applyFont="1" applyFill="1" applyBorder="1" applyAlignment="1">
      <alignment horizontal="left" vertical="center" wrapText="1" indent="1"/>
    </xf>
    <xf numFmtId="0" fontId="0" fillId="2" borderId="14" xfId="0" applyFill="1" applyBorder="1" applyAlignment="1">
      <alignment horizontal="center"/>
    </xf>
    <xf numFmtId="0" fontId="0" fillId="2" borderId="15" xfId="0" applyFill="1" applyBorder="1" applyAlignment="1">
      <alignment horizontal="center"/>
    </xf>
    <xf numFmtId="4" fontId="2" fillId="2" borderId="30" xfId="0" applyNumberFormat="1" applyFont="1" applyFill="1" applyBorder="1" applyAlignment="1">
      <alignment horizontal="center"/>
    </xf>
    <xf numFmtId="4" fontId="0" fillId="2" borderId="18" xfId="0" applyNumberFormat="1" applyFill="1" applyBorder="1"/>
    <xf numFmtId="0" fontId="0" fillId="2" borderId="14" xfId="0" applyFill="1" applyBorder="1"/>
    <xf numFmtId="0" fontId="0" fillId="2" borderId="15" xfId="0" applyFill="1" applyBorder="1"/>
    <xf numFmtId="4" fontId="2" fillId="2" borderId="38" xfId="0" applyNumberFormat="1" applyFont="1" applyFill="1" applyBorder="1" applyAlignment="1">
      <alignment horizontal="center"/>
    </xf>
    <xf numFmtId="0" fontId="5" fillId="2" borderId="32" xfId="0" applyFont="1" applyFill="1" applyBorder="1" applyAlignment="1">
      <alignment horizontal="left" vertical="center" wrapText="1" indent="1"/>
    </xf>
    <xf numFmtId="0" fontId="0" fillId="2" borderId="31" xfId="0" applyFill="1" applyBorder="1" applyAlignment="1">
      <alignment horizontal="center"/>
    </xf>
    <xf numFmtId="0" fontId="0" fillId="2" borderId="24" xfId="0" applyFill="1" applyBorder="1" applyAlignment="1">
      <alignment horizontal="center"/>
    </xf>
    <xf numFmtId="4" fontId="0" fillId="2" borderId="20" xfId="0" applyNumberFormat="1" applyFill="1" applyBorder="1"/>
    <xf numFmtId="0" fontId="0" fillId="2" borderId="31" xfId="0" applyFill="1" applyBorder="1"/>
    <xf numFmtId="0" fontId="0" fillId="2" borderId="24" xfId="0" applyFill="1" applyBorder="1"/>
    <xf numFmtId="4" fontId="2" fillId="2" borderId="12" xfId="0" applyNumberFormat="1" applyFont="1" applyFill="1" applyBorder="1" applyAlignment="1">
      <alignment horizontal="center"/>
    </xf>
    <xf numFmtId="0" fontId="10" fillId="10" borderId="16" xfId="0" applyFont="1" applyFill="1" applyBorder="1" applyAlignment="1">
      <alignment horizontal="center" vertical="center"/>
    </xf>
    <xf numFmtId="0" fontId="19" fillId="10" borderId="17" xfId="0" applyFont="1" applyFill="1" applyBorder="1" applyAlignment="1">
      <alignment horizontal="left" vertical="center" wrapText="1"/>
    </xf>
    <xf numFmtId="0" fontId="19" fillId="10" borderId="52" xfId="0" applyFont="1" applyFill="1" applyBorder="1" applyAlignment="1">
      <alignment horizontal="center" vertical="center" wrapText="1"/>
    </xf>
    <xf numFmtId="0" fontId="16" fillId="10" borderId="49" xfId="0" applyFont="1" applyFill="1" applyBorder="1" applyAlignment="1">
      <alignment horizontal="center" wrapText="1"/>
    </xf>
    <xf numFmtId="0" fontId="16" fillId="10" borderId="4" xfId="0" applyFont="1" applyFill="1" applyBorder="1" applyAlignment="1">
      <alignment horizontal="center" wrapText="1"/>
    </xf>
    <xf numFmtId="0" fontId="16" fillId="10" borderId="50" xfId="0" applyFont="1" applyFill="1" applyBorder="1" applyAlignment="1">
      <alignment horizontal="center" wrapText="1"/>
    </xf>
    <xf numFmtId="4" fontId="19" fillId="10" borderId="52" xfId="0" applyNumberFormat="1" applyFont="1" applyFill="1" applyBorder="1" applyAlignment="1">
      <alignment horizontal="center" vertical="center" wrapText="1"/>
    </xf>
    <xf numFmtId="4" fontId="19" fillId="10" borderId="53" xfId="0" applyNumberFormat="1" applyFont="1" applyFill="1" applyBorder="1" applyAlignment="1">
      <alignment horizontal="center" vertical="center" wrapText="1"/>
    </xf>
    <xf numFmtId="0" fontId="18" fillId="10" borderId="34" xfId="0" applyFont="1" applyFill="1" applyBorder="1" applyAlignment="1">
      <alignment wrapText="1"/>
    </xf>
    <xf numFmtId="0" fontId="18" fillId="10" borderId="0" xfId="0" applyFont="1" applyFill="1" applyAlignment="1">
      <alignment wrapText="1"/>
    </xf>
    <xf numFmtId="0" fontId="18" fillId="10" borderId="35" xfId="0" applyFont="1" applyFill="1" applyBorder="1" applyAlignment="1">
      <alignment wrapText="1"/>
    </xf>
    <xf numFmtId="0" fontId="18" fillId="10" borderId="34" xfId="0" applyFont="1" applyFill="1" applyBorder="1" applyAlignment="1">
      <alignment vertical="top" wrapText="1"/>
    </xf>
    <xf numFmtId="0" fontId="18" fillId="10" borderId="0" xfId="0" applyFont="1" applyFill="1" applyAlignment="1">
      <alignment vertical="top" wrapText="1"/>
    </xf>
    <xf numFmtId="0" fontId="18" fillId="10" borderId="35" xfId="0" applyFont="1" applyFill="1" applyBorder="1" applyAlignment="1">
      <alignment vertical="top" wrapText="1"/>
    </xf>
    <xf numFmtId="4" fontId="0" fillId="4" borderId="30" xfId="0" applyNumberFormat="1" applyFill="1" applyBorder="1" applyAlignment="1">
      <alignment horizontal="center"/>
    </xf>
    <xf numFmtId="4" fontId="0" fillId="4" borderId="12" xfId="0" applyNumberFormat="1" applyFill="1" applyBorder="1" applyAlignment="1">
      <alignment horizontal="center"/>
    </xf>
    <xf numFmtId="4" fontId="18" fillId="10" borderId="34" xfId="0" applyNumberFormat="1" applyFont="1" applyFill="1" applyBorder="1"/>
    <xf numFmtId="4" fontId="0" fillId="4" borderId="38" xfId="0" applyNumberFormat="1" applyFill="1" applyBorder="1" applyAlignment="1">
      <alignment horizontal="center"/>
    </xf>
    <xf numFmtId="4" fontId="0" fillId="4" borderId="15" xfId="0" applyNumberFormat="1" applyFill="1" applyBorder="1" applyAlignment="1">
      <alignment horizontal="center"/>
    </xf>
    <xf numFmtId="0" fontId="2" fillId="10" borderId="0" xfId="0" applyFont="1" applyFill="1" applyAlignment="1">
      <alignment vertical="center" wrapText="1"/>
    </xf>
    <xf numFmtId="0" fontId="2" fillId="10" borderId="35" xfId="0" applyFont="1" applyFill="1" applyBorder="1" applyAlignment="1">
      <alignment vertical="center" wrapText="1"/>
    </xf>
    <xf numFmtId="10" fontId="0" fillId="4" borderId="30" xfId="0" applyNumberFormat="1" applyFill="1" applyBorder="1" applyAlignment="1">
      <alignment horizontal="center" wrapText="1"/>
    </xf>
    <xf numFmtId="10" fontId="0" fillId="4" borderId="38" xfId="0" applyNumberFormat="1" applyFill="1" applyBorder="1" applyAlignment="1">
      <alignment horizontal="center" wrapText="1"/>
    </xf>
    <xf numFmtId="4" fontId="18" fillId="10" borderId="34" xfId="1" applyNumberFormat="1" applyFont="1" applyFill="1" applyBorder="1"/>
    <xf numFmtId="0" fontId="8" fillId="10" borderId="0" xfId="0" applyFont="1" applyFill="1" applyAlignment="1">
      <alignment horizontal="left" vertical="center"/>
    </xf>
    <xf numFmtId="4" fontId="0" fillId="4" borderId="37" xfId="0" applyNumberFormat="1" applyFill="1" applyBorder="1" applyAlignment="1">
      <alignment horizontal="center"/>
    </xf>
    <xf numFmtId="4" fontId="0" fillId="4" borderId="46" xfId="0" applyNumberFormat="1" applyFill="1" applyBorder="1" applyAlignment="1">
      <alignment horizontal="center"/>
    </xf>
    <xf numFmtId="49" fontId="26" fillId="6" borderId="18" xfId="3" applyNumberFormat="1" applyFont="1" applyFill="1" applyBorder="1" applyAlignment="1">
      <alignment horizontal="right" vertical="center" wrapText="1"/>
    </xf>
    <xf numFmtId="49" fontId="26" fillId="0" borderId="14" xfId="3" applyNumberFormat="1" applyFont="1" applyBorder="1" applyAlignment="1">
      <alignment vertical="center" wrapText="1"/>
    </xf>
    <xf numFmtId="0" fontId="23" fillId="10" borderId="20" xfId="0" applyFont="1" applyFill="1" applyBorder="1" applyAlignment="1">
      <alignment horizontal="center" vertical="center"/>
    </xf>
    <xf numFmtId="0" fontId="20" fillId="10" borderId="30" xfId="0" applyFont="1" applyFill="1" applyBorder="1" applyAlignment="1">
      <alignment horizontal="center" vertical="center" wrapText="1"/>
    </xf>
    <xf numFmtId="0" fontId="19" fillId="10" borderId="30" xfId="0" applyFont="1" applyFill="1" applyBorder="1" applyAlignment="1">
      <alignment horizontal="center" vertical="center" wrapText="1"/>
    </xf>
    <xf numFmtId="0" fontId="20" fillId="10" borderId="34" xfId="0" applyFont="1" applyFill="1" applyBorder="1" applyAlignment="1">
      <alignment horizontal="center" vertical="center" wrapText="1"/>
    </xf>
    <xf numFmtId="0" fontId="24" fillId="10" borderId="0" xfId="0" applyFont="1" applyFill="1" applyAlignment="1">
      <alignment vertical="center" wrapText="1"/>
    </xf>
    <xf numFmtId="0" fontId="20" fillId="10" borderId="33" xfId="0" applyFont="1" applyFill="1" applyBorder="1" applyAlignment="1">
      <alignment horizontal="center" vertical="center" wrapText="1"/>
    </xf>
    <xf numFmtId="0" fontId="19" fillId="10" borderId="33" xfId="0" applyFont="1" applyFill="1" applyBorder="1" applyAlignment="1">
      <alignment horizontal="center" vertical="center" wrapText="1"/>
    </xf>
    <xf numFmtId="0" fontId="19" fillId="10" borderId="38" xfId="0" applyFont="1" applyFill="1" applyBorder="1" applyAlignment="1">
      <alignment horizontal="center" vertical="center" wrapText="1"/>
    </xf>
    <xf numFmtId="0" fontId="10" fillId="2" borderId="19" xfId="0" applyFont="1" applyFill="1" applyBorder="1" applyAlignment="1">
      <alignment horizontal="center" vertical="center"/>
    </xf>
    <xf numFmtId="1" fontId="0" fillId="4" borderId="30" xfId="0" applyNumberFormat="1" applyFill="1" applyBorder="1" applyAlignment="1">
      <alignment horizontal="center"/>
    </xf>
    <xf numFmtId="10" fontId="0" fillId="4" borderId="30" xfId="0" applyNumberFormat="1" applyFill="1" applyBorder="1" applyAlignment="1">
      <alignment horizontal="center"/>
    </xf>
    <xf numFmtId="10" fontId="0" fillId="4" borderId="38" xfId="0" applyNumberFormat="1" applyFill="1" applyBorder="1" applyAlignment="1">
      <alignment horizontal="center"/>
    </xf>
    <xf numFmtId="0" fontId="10" fillId="2" borderId="11" xfId="0" applyFont="1" applyFill="1" applyBorder="1" applyAlignment="1">
      <alignment horizontal="center" vertical="center"/>
    </xf>
    <xf numFmtId="1" fontId="0" fillId="4" borderId="44" xfId="0" applyNumberFormat="1" applyFill="1" applyBorder="1" applyAlignment="1">
      <alignment horizontal="center"/>
    </xf>
    <xf numFmtId="10" fontId="0" fillId="4" borderId="44" xfId="0" applyNumberFormat="1" applyFill="1" applyBorder="1" applyAlignment="1">
      <alignment horizontal="center"/>
    </xf>
    <xf numFmtId="10" fontId="0" fillId="4" borderId="45" xfId="0" applyNumberFormat="1" applyFill="1" applyBorder="1" applyAlignment="1">
      <alignment horizontal="center"/>
    </xf>
    <xf numFmtId="0" fontId="10" fillId="0" borderId="0" xfId="0" applyFont="1" applyAlignment="1">
      <alignment horizontal="center" vertical="center"/>
    </xf>
    <xf numFmtId="4" fontId="0" fillId="0" borderId="0" xfId="0" applyNumberFormat="1"/>
    <xf numFmtId="0" fontId="13" fillId="12" borderId="21" xfId="0" applyFont="1" applyFill="1" applyBorder="1" applyAlignment="1">
      <alignment horizontal="center" vertical="center" wrapText="1"/>
    </xf>
    <xf numFmtId="0" fontId="13" fillId="12" borderId="39" xfId="0" applyFont="1" applyFill="1" applyBorder="1" applyAlignment="1">
      <alignment horizontal="center" vertical="center" wrapText="1"/>
    </xf>
    <xf numFmtId="4" fontId="13" fillId="12" borderId="39" xfId="0" applyNumberFormat="1" applyFont="1" applyFill="1" applyBorder="1" applyAlignment="1">
      <alignment horizontal="center" vertical="center" wrapText="1"/>
    </xf>
    <xf numFmtId="4" fontId="13" fillId="12" borderId="40" xfId="0" applyNumberFormat="1" applyFont="1" applyFill="1" applyBorder="1" applyAlignment="1">
      <alignment horizontal="center" vertical="center" wrapText="1"/>
    </xf>
    <xf numFmtId="2" fontId="0" fillId="3" borderId="30" xfId="0" applyNumberFormat="1" applyFill="1" applyBorder="1" applyAlignment="1" applyProtection="1">
      <alignment horizontal="center"/>
      <protection locked="0"/>
    </xf>
    <xf numFmtId="0" fontId="0" fillId="3" borderId="56" xfId="0" applyFill="1" applyBorder="1" applyAlignment="1" applyProtection="1">
      <alignment horizontal="center" wrapText="1"/>
      <protection locked="0"/>
    </xf>
    <xf numFmtId="0" fontId="0" fillId="3" borderId="44" xfId="0" applyFill="1" applyBorder="1" applyAlignment="1" applyProtection="1">
      <alignment horizontal="center" wrapText="1"/>
      <protection locked="0"/>
    </xf>
    <xf numFmtId="2" fontId="0" fillId="3" borderId="44" xfId="0" applyNumberFormat="1" applyFill="1" applyBorder="1" applyAlignment="1" applyProtection="1">
      <alignment horizontal="center"/>
      <protection locked="0"/>
    </xf>
    <xf numFmtId="4" fontId="0" fillId="3" borderId="44" xfId="0" applyNumberFormat="1" applyFill="1" applyBorder="1" applyAlignment="1" applyProtection="1">
      <alignment horizontal="center"/>
      <protection locked="0"/>
    </xf>
    <xf numFmtId="4" fontId="0" fillId="3" borderId="45" xfId="0" applyNumberFormat="1" applyFill="1" applyBorder="1" applyAlignment="1" applyProtection="1">
      <alignment horizontal="center"/>
      <protection locked="0"/>
    </xf>
    <xf numFmtId="0" fontId="17" fillId="3" borderId="12" xfId="0" applyFont="1" applyFill="1" applyBorder="1" applyAlignment="1" applyProtection="1">
      <alignment horizontal="left" vertical="center" wrapText="1" indent="1"/>
      <protection locked="0"/>
    </xf>
    <xf numFmtId="4" fontId="0" fillId="4" borderId="36" xfId="0" applyNumberFormat="1" applyFill="1" applyBorder="1"/>
    <xf numFmtId="0" fontId="26" fillId="0" borderId="0" xfId="3" applyFont="1"/>
    <xf numFmtId="0" fontId="32" fillId="3" borderId="57" xfId="3" applyFont="1" applyFill="1" applyBorder="1"/>
    <xf numFmtId="0" fontId="32" fillId="3" borderId="0" xfId="3" applyFont="1" applyFill="1"/>
    <xf numFmtId="0" fontId="33" fillId="0" borderId="0" xfId="3" applyFont="1" applyAlignment="1">
      <alignment horizontal="center" vertical="center" wrapText="1"/>
    </xf>
    <xf numFmtId="0" fontId="32" fillId="4" borderId="57" xfId="3" applyFont="1" applyFill="1" applyBorder="1" applyAlignment="1">
      <alignment horizontal="right" vertical="center"/>
    </xf>
    <xf numFmtId="0" fontId="33" fillId="0" borderId="6" xfId="3" applyFont="1" applyBorder="1" applyAlignment="1">
      <alignment vertical="center" wrapText="1"/>
    </xf>
    <xf numFmtId="166" fontId="21" fillId="10" borderId="57" xfId="3" applyNumberFormat="1" applyFont="1" applyFill="1" applyBorder="1" applyAlignment="1">
      <alignment horizontal="center" vertical="center"/>
    </xf>
    <xf numFmtId="166" fontId="21" fillId="2" borderId="57" xfId="3" applyNumberFormat="1" applyFont="1" applyFill="1" applyBorder="1" applyAlignment="1">
      <alignment horizontal="center" vertical="center"/>
    </xf>
    <xf numFmtId="0" fontId="33" fillId="0" borderId="0" xfId="3" applyFont="1" applyAlignment="1">
      <alignment vertical="center" wrapText="1"/>
    </xf>
    <xf numFmtId="166" fontId="21" fillId="7" borderId="57" xfId="3" applyNumberFormat="1" applyFont="1" applyFill="1" applyBorder="1" applyAlignment="1">
      <alignment horizontal="center" vertical="center"/>
    </xf>
    <xf numFmtId="166" fontId="21" fillId="9" borderId="57" xfId="3" applyNumberFormat="1" applyFont="1" applyFill="1" applyBorder="1" applyAlignment="1">
      <alignment horizontal="center" vertical="center"/>
    </xf>
    <xf numFmtId="166" fontId="21" fillId="8" borderId="57" xfId="3" applyNumberFormat="1" applyFont="1" applyFill="1" applyBorder="1" applyAlignment="1">
      <alignment horizontal="center" vertical="center"/>
    </xf>
    <xf numFmtId="166" fontId="21" fillId="5" borderId="57" xfId="3" applyNumberFormat="1" applyFont="1" applyFill="1" applyBorder="1" applyAlignment="1">
      <alignment horizontal="center" vertical="center"/>
    </xf>
    <xf numFmtId="166" fontId="21" fillId="6" borderId="57" xfId="3" applyNumberFormat="1" applyFont="1" applyFill="1" applyBorder="1" applyAlignment="1">
      <alignment horizontal="center" vertical="center"/>
    </xf>
    <xf numFmtId="166" fontId="21" fillId="13" borderId="57" xfId="3" applyNumberFormat="1" applyFont="1" applyFill="1" applyBorder="1" applyAlignment="1">
      <alignment horizontal="center" vertical="center"/>
    </xf>
    <xf numFmtId="166" fontId="21" fillId="12" borderId="57" xfId="3" applyNumberFormat="1" applyFont="1" applyFill="1" applyBorder="1" applyAlignment="1">
      <alignment horizontal="center" vertical="center"/>
    </xf>
    <xf numFmtId="0" fontId="34" fillId="0" borderId="0" xfId="3" applyFont="1" applyAlignment="1">
      <alignment vertical="center" wrapText="1"/>
    </xf>
    <xf numFmtId="0" fontId="34" fillId="0" borderId="6" xfId="3" applyFont="1" applyBorder="1" applyAlignment="1">
      <alignment vertical="center" wrapText="1"/>
    </xf>
    <xf numFmtId="0" fontId="34" fillId="0" borderId="35" xfId="3" applyFont="1" applyBorder="1" applyAlignment="1">
      <alignment vertical="center" wrapText="1"/>
    </xf>
    <xf numFmtId="0" fontId="33" fillId="0" borderId="35" xfId="3" applyFont="1" applyBorder="1" applyAlignment="1">
      <alignment horizontal="center" vertical="center" wrapText="1"/>
    </xf>
    <xf numFmtId="0" fontId="33" fillId="0" borderId="35" xfId="3" applyFont="1" applyBorder="1" applyAlignment="1">
      <alignment vertical="center" wrapText="1"/>
    </xf>
    <xf numFmtId="0" fontId="32" fillId="0" borderId="31" xfId="3" applyFont="1" applyBorder="1"/>
    <xf numFmtId="0" fontId="32" fillId="0" borderId="24" xfId="3" applyFont="1" applyBorder="1"/>
    <xf numFmtId="0" fontId="34" fillId="0" borderId="0" xfId="3" applyFont="1" applyAlignment="1">
      <alignment vertical="center"/>
    </xf>
    <xf numFmtId="4" fontId="0" fillId="0" borderId="38" xfId="0" applyNumberFormat="1" applyBorder="1" applyAlignment="1" applyProtection="1">
      <alignment horizontal="center"/>
      <protection locked="0"/>
    </xf>
    <xf numFmtId="0" fontId="2" fillId="10" borderId="31" xfId="0" applyFont="1" applyFill="1" applyBorder="1" applyAlignment="1">
      <alignment vertical="center" wrapText="1"/>
    </xf>
    <xf numFmtId="4" fontId="18" fillId="10" borderId="0" xfId="0" applyNumberFormat="1" applyFont="1" applyFill="1"/>
    <xf numFmtId="4" fontId="35" fillId="4" borderId="58" xfId="0" applyNumberFormat="1" applyFont="1" applyFill="1" applyBorder="1" applyAlignment="1">
      <alignment horizontal="center"/>
    </xf>
    <xf numFmtId="4" fontId="35" fillId="4" borderId="33" xfId="0" applyNumberFormat="1" applyFont="1" applyFill="1" applyBorder="1" applyAlignment="1">
      <alignment horizontal="center" wrapText="1"/>
    </xf>
    <xf numFmtId="4" fontId="35" fillId="4" borderId="41" xfId="0" applyNumberFormat="1" applyFont="1" applyFill="1" applyBorder="1" applyAlignment="1">
      <alignment horizontal="center" wrapText="1"/>
    </xf>
    <xf numFmtId="0" fontId="0" fillId="11" borderId="0" xfId="0" applyFill="1"/>
    <xf numFmtId="4" fontId="0" fillId="11" borderId="0" xfId="0" applyNumberFormat="1" applyFill="1" applyAlignment="1">
      <alignment horizontal="center"/>
    </xf>
    <xf numFmtId="0" fontId="32" fillId="0" borderId="47" xfId="3" applyFont="1" applyBorder="1"/>
    <xf numFmtId="0" fontId="32" fillId="0" borderId="23" xfId="3" applyFont="1" applyBorder="1"/>
    <xf numFmtId="0" fontId="40" fillId="0" borderId="0" xfId="3" applyFont="1"/>
    <xf numFmtId="0" fontId="41" fillId="0" borderId="0" xfId="3" applyFont="1"/>
    <xf numFmtId="0" fontId="32" fillId="0" borderId="46" xfId="3" applyFont="1" applyBorder="1"/>
    <xf numFmtId="0" fontId="32" fillId="0" borderId="34" xfId="3" applyFont="1" applyBorder="1"/>
    <xf numFmtId="0" fontId="32" fillId="0" borderId="32" xfId="3" applyFont="1" applyBorder="1"/>
    <xf numFmtId="0" fontId="42" fillId="0" borderId="0" xfId="0" applyFont="1"/>
    <xf numFmtId="4" fontId="2" fillId="16" borderId="31" xfId="0" applyNumberFormat="1" applyFont="1" applyFill="1" applyBorder="1" applyAlignment="1">
      <alignment horizontal="center"/>
    </xf>
    <xf numFmtId="4" fontId="0" fillId="16" borderId="20" xfId="0" applyNumberFormat="1" applyFill="1" applyBorder="1"/>
    <xf numFmtId="0" fontId="0" fillId="16" borderId="31" xfId="0" applyFill="1" applyBorder="1"/>
    <xf numFmtId="4" fontId="2" fillId="16" borderId="55" xfId="0" applyNumberFormat="1" applyFont="1" applyFill="1" applyBorder="1" applyAlignment="1">
      <alignment horizontal="center"/>
    </xf>
    <xf numFmtId="0" fontId="43" fillId="0" borderId="63" xfId="0" applyFont="1" applyBorder="1" applyAlignment="1">
      <alignment vertical="center"/>
    </xf>
    <xf numFmtId="0" fontId="0" fillId="16" borderId="14" xfId="0" applyFill="1" applyBorder="1" applyAlignment="1">
      <alignment horizontal="center"/>
    </xf>
    <xf numFmtId="4" fontId="0" fillId="16" borderId="14" xfId="0" applyNumberFormat="1" applyFill="1" applyBorder="1" applyAlignment="1">
      <alignment horizontal="center"/>
    </xf>
    <xf numFmtId="0" fontId="0" fillId="16" borderId="18" xfId="0" applyFill="1" applyBorder="1" applyAlignment="1">
      <alignment horizontal="center"/>
    </xf>
    <xf numFmtId="4" fontId="0" fillId="16" borderId="29" xfId="0" applyNumberFormat="1" applyFill="1" applyBorder="1" applyAlignment="1">
      <alignment horizontal="center"/>
    </xf>
    <xf numFmtId="0" fontId="5" fillId="16" borderId="12" xfId="0" applyFont="1" applyFill="1" applyBorder="1" applyAlignment="1">
      <alignment horizontal="left" vertical="center" wrapText="1" indent="1"/>
    </xf>
    <xf numFmtId="0" fontId="17" fillId="3" borderId="30" xfId="0" applyFont="1" applyFill="1" applyBorder="1" applyAlignment="1" applyProtection="1">
      <alignment horizontal="left" vertical="center" wrapText="1" indent="1"/>
      <protection locked="0"/>
    </xf>
    <xf numFmtId="0" fontId="11" fillId="3" borderId="12" xfId="0" applyFont="1" applyFill="1" applyBorder="1" applyAlignment="1">
      <alignment horizontal="left" vertical="center" wrapText="1" indent="1"/>
    </xf>
    <xf numFmtId="0" fontId="53" fillId="0" borderId="60" xfId="0" applyFont="1" applyBorder="1" applyAlignment="1">
      <alignment horizontal="justify" vertical="center" wrapText="1"/>
    </xf>
    <xf numFmtId="0" fontId="51" fillId="0" borderId="60" xfId="0" applyFont="1" applyBorder="1" applyAlignment="1">
      <alignment vertical="center" wrapText="1"/>
    </xf>
    <xf numFmtId="0" fontId="55" fillId="0" borderId="60" xfId="0" applyFont="1" applyBorder="1" applyAlignment="1">
      <alignment horizontal="justify" vertical="center" wrapText="1"/>
    </xf>
    <xf numFmtId="0" fontId="28" fillId="3" borderId="15" xfId="0" applyFont="1" applyFill="1" applyBorder="1" applyAlignment="1" applyProtection="1">
      <alignment horizontal="center" wrapText="1"/>
      <protection locked="0"/>
    </xf>
    <xf numFmtId="49" fontId="0" fillId="3" borderId="15" xfId="0" applyNumberFormat="1" applyFill="1" applyBorder="1" applyAlignment="1" applyProtection="1">
      <alignment horizontal="center"/>
      <protection locked="0"/>
    </xf>
    <xf numFmtId="4" fontId="0" fillId="3" borderId="15" xfId="0" applyNumberFormat="1" applyFill="1" applyBorder="1" applyAlignment="1" applyProtection="1">
      <alignment horizontal="center"/>
      <protection locked="0"/>
    </xf>
    <xf numFmtId="0" fontId="0" fillId="16" borderId="47" xfId="0" applyFill="1" applyBorder="1" applyAlignment="1">
      <alignment horizontal="center"/>
    </xf>
    <xf numFmtId="0" fontId="0" fillId="16" borderId="54" xfId="0" applyFill="1" applyBorder="1" applyAlignment="1">
      <alignment horizontal="center"/>
    </xf>
    <xf numFmtId="0" fontId="5" fillId="16" borderId="47" xfId="0" applyFont="1" applyFill="1" applyBorder="1" applyAlignment="1">
      <alignment horizontal="center" vertical="center" wrapText="1"/>
    </xf>
    <xf numFmtId="4" fontId="0" fillId="16" borderId="47" xfId="0" applyNumberFormat="1" applyFill="1" applyBorder="1" applyAlignment="1">
      <alignment horizontal="center"/>
    </xf>
    <xf numFmtId="4" fontId="0" fillId="16" borderId="54" xfId="0" applyNumberFormat="1" applyFill="1" applyBorder="1" applyAlignment="1">
      <alignment horizontal="center"/>
    </xf>
    <xf numFmtId="0" fontId="5" fillId="16" borderId="46" xfId="0" applyFont="1" applyFill="1" applyBorder="1" applyAlignment="1">
      <alignment horizontal="center" vertical="center" wrapText="1"/>
    </xf>
    <xf numFmtId="4" fontId="0" fillId="16" borderId="23" xfId="0" applyNumberFormat="1" applyFill="1" applyBorder="1" applyAlignment="1">
      <alignment horizontal="center"/>
    </xf>
    <xf numFmtId="4" fontId="0" fillId="3" borderId="30" xfId="0" applyNumberFormat="1" applyFill="1" applyBorder="1" applyAlignment="1">
      <alignment horizontal="center"/>
    </xf>
    <xf numFmtId="0" fontId="9" fillId="3" borderId="14" xfId="0" applyFont="1" applyFill="1" applyBorder="1" applyAlignment="1" applyProtection="1">
      <alignment horizontal="left" vertical="center" wrapText="1" indent="1"/>
      <protection locked="0"/>
    </xf>
    <xf numFmtId="0" fontId="8" fillId="2" borderId="12" xfId="0" applyFont="1" applyFill="1" applyBorder="1" applyAlignment="1">
      <alignment horizontal="left" vertical="center" wrapText="1" indent="1"/>
    </xf>
    <xf numFmtId="0" fontId="51" fillId="0" borderId="60" xfId="0" applyFont="1" applyBorder="1" applyAlignment="1">
      <alignment horizontal="justify" vertical="center" wrapText="1"/>
    </xf>
    <xf numFmtId="0" fontId="52" fillId="0" borderId="60" xfId="0" applyFont="1" applyBorder="1" applyAlignment="1">
      <alignment horizontal="center" vertical="center" wrapText="1"/>
    </xf>
    <xf numFmtId="0" fontId="51" fillId="0" borderId="60" xfId="0" quotePrefix="1" applyFont="1" applyBorder="1" applyAlignment="1">
      <alignment horizontal="justify" vertical="center" wrapText="1"/>
    </xf>
    <xf numFmtId="0" fontId="51" fillId="0" borderId="61" xfId="0" applyFont="1" applyBorder="1" applyAlignment="1">
      <alignment horizontal="center" vertical="center" wrapText="1"/>
    </xf>
    <xf numFmtId="0" fontId="52" fillId="0" borderId="62" xfId="0" applyFont="1" applyBorder="1" applyAlignment="1">
      <alignment horizontal="center" vertical="center" wrapText="1"/>
    </xf>
    <xf numFmtId="0" fontId="51" fillId="0" borderId="62" xfId="0" applyFont="1" applyBorder="1" applyAlignment="1">
      <alignment horizontal="center" vertical="center" wrapText="1"/>
    </xf>
    <xf numFmtId="0" fontId="57" fillId="0" borderId="60" xfId="0" applyFont="1" applyBorder="1" applyAlignment="1">
      <alignment horizontal="justify" vertical="center" wrapText="1"/>
    </xf>
    <xf numFmtId="0" fontId="51" fillId="17" borderId="7" xfId="0" applyFont="1" applyFill="1" applyBorder="1" applyAlignment="1">
      <alignment horizontal="justify" vertical="center" wrapText="1"/>
    </xf>
    <xf numFmtId="4" fontId="0" fillId="3" borderId="38" xfId="0" applyNumberFormat="1" applyFill="1" applyBorder="1" applyAlignment="1">
      <alignment horizontal="center"/>
    </xf>
    <xf numFmtId="0" fontId="55" fillId="0" borderId="60" xfId="0" quotePrefix="1" applyFont="1" applyBorder="1" applyAlignment="1">
      <alignment horizontal="justify" vertical="center" wrapText="1"/>
    </xf>
    <xf numFmtId="0" fontId="53" fillId="0" borderId="60" xfId="0" quotePrefix="1" applyFont="1" applyBorder="1" applyAlignment="1">
      <alignment horizontal="justify" vertical="center" wrapText="1"/>
    </xf>
    <xf numFmtId="0" fontId="53" fillId="0" borderId="7" xfId="0" applyFont="1" applyBorder="1" applyAlignment="1">
      <alignment horizontal="justify" vertical="center" wrapText="1"/>
    </xf>
    <xf numFmtId="0" fontId="53" fillId="0" borderId="57" xfId="0" applyFont="1" applyBorder="1" applyAlignment="1">
      <alignment horizontal="justify" vertical="center" wrapText="1"/>
    </xf>
    <xf numFmtId="0" fontId="60" fillId="18" borderId="42" xfId="0" applyFont="1" applyFill="1" applyBorder="1" applyAlignment="1">
      <alignment horizontal="center" vertical="center" wrapText="1"/>
    </xf>
    <xf numFmtId="0" fontId="60" fillId="18" borderId="39" xfId="0" applyFont="1" applyFill="1" applyBorder="1" applyAlignment="1">
      <alignment horizontal="center" vertical="center" wrapText="1"/>
    </xf>
    <xf numFmtId="0" fontId="61" fillId="18" borderId="39" xfId="0" applyFont="1" applyFill="1" applyBorder="1" applyAlignment="1">
      <alignment horizontal="center" vertical="center" wrapText="1"/>
    </xf>
    <xf numFmtId="4" fontId="61" fillId="18" borderId="39" xfId="0" applyNumberFormat="1" applyFont="1" applyFill="1" applyBorder="1" applyAlignment="1">
      <alignment horizontal="center" vertical="center" wrapText="1"/>
    </xf>
    <xf numFmtId="4" fontId="61" fillId="18" borderId="27" xfId="0" applyNumberFormat="1" applyFont="1" applyFill="1" applyBorder="1" applyAlignment="1">
      <alignment horizontal="center" vertical="center" wrapText="1"/>
    </xf>
    <xf numFmtId="0" fontId="51" fillId="0" borderId="7" xfId="0" quotePrefix="1" applyFont="1" applyBorder="1" applyAlignment="1">
      <alignment horizontal="justify" vertical="center" wrapText="1"/>
    </xf>
    <xf numFmtId="4" fontId="0" fillId="10" borderId="34" xfId="0" applyNumberFormat="1" applyFill="1" applyBorder="1" applyAlignment="1">
      <alignment horizontal="center"/>
    </xf>
    <xf numFmtId="4" fontId="0" fillId="10" borderId="0" xfId="0" applyNumberFormat="1" applyFill="1" applyAlignment="1">
      <alignment horizontal="center"/>
    </xf>
    <xf numFmtId="4" fontId="0" fillId="10" borderId="48" xfId="0" applyNumberFormat="1" applyFill="1" applyBorder="1" applyAlignment="1">
      <alignment horizontal="center"/>
    </xf>
    <xf numFmtId="4" fontId="0" fillId="10" borderId="8" xfId="0" applyNumberFormat="1" applyFill="1" applyBorder="1" applyAlignment="1">
      <alignment horizontal="center"/>
    </xf>
    <xf numFmtId="0" fontId="45" fillId="4" borderId="12" xfId="0" applyFont="1" applyFill="1" applyBorder="1" applyAlignment="1">
      <alignment horizontal="left" vertical="center" wrapText="1" indent="1"/>
    </xf>
    <xf numFmtId="0" fontId="45" fillId="4" borderId="14" xfId="0" applyFont="1" applyFill="1" applyBorder="1" applyAlignment="1">
      <alignment horizontal="left" vertical="center" wrapText="1" indent="1"/>
    </xf>
    <xf numFmtId="0" fontId="45" fillId="4" borderId="15" xfId="0" applyFont="1" applyFill="1" applyBorder="1" applyAlignment="1">
      <alignment horizontal="left" vertical="center" wrapText="1" indent="1"/>
    </xf>
    <xf numFmtId="0" fontId="45" fillId="4" borderId="13" xfId="0" applyFont="1" applyFill="1" applyBorder="1" applyAlignment="1">
      <alignment horizontal="left" vertical="center" wrapText="1" indent="1"/>
    </xf>
    <xf numFmtId="0" fontId="45" fillId="4" borderId="22" xfId="0" applyFont="1" applyFill="1" applyBorder="1" applyAlignment="1">
      <alignment horizontal="left" vertical="center" wrapText="1" indent="1"/>
    </xf>
    <xf numFmtId="0" fontId="45" fillId="4" borderId="51" xfId="0" applyFont="1" applyFill="1" applyBorder="1" applyAlignment="1">
      <alignment horizontal="left" vertical="center" wrapText="1" indent="1"/>
    </xf>
    <xf numFmtId="0" fontId="2" fillId="4" borderId="46" xfId="0" applyFont="1" applyFill="1" applyBorder="1" applyAlignment="1">
      <alignment horizontal="left" vertical="center" wrapText="1" indent="1"/>
    </xf>
    <xf numFmtId="0" fontId="2" fillId="4" borderId="47" xfId="0" applyFont="1" applyFill="1" applyBorder="1" applyAlignment="1">
      <alignment horizontal="left" vertical="center" wrapText="1" indent="1"/>
    </xf>
    <xf numFmtId="0" fontId="2" fillId="4" borderId="23" xfId="0" applyFont="1" applyFill="1" applyBorder="1" applyAlignment="1">
      <alignment horizontal="left" vertical="center" wrapText="1" indent="1"/>
    </xf>
    <xf numFmtId="0" fontId="2" fillId="4" borderId="12" xfId="0" applyFont="1" applyFill="1" applyBorder="1" applyAlignment="1">
      <alignment horizontal="left" vertical="center" wrapText="1" indent="1"/>
    </xf>
    <xf numFmtId="0" fontId="2" fillId="4" borderId="14" xfId="0" applyFont="1" applyFill="1" applyBorder="1" applyAlignment="1">
      <alignment horizontal="left" vertical="center" wrapText="1" indent="1"/>
    </xf>
    <xf numFmtId="0" fontId="20" fillId="10" borderId="31" xfId="0" applyFont="1" applyFill="1" applyBorder="1" applyAlignment="1">
      <alignment horizontal="left" vertical="center" wrapText="1" indent="1"/>
    </xf>
    <xf numFmtId="0" fontId="20" fillId="10" borderId="24" xfId="0" applyFont="1" applyFill="1" applyBorder="1" applyAlignment="1">
      <alignment horizontal="left" vertical="center" wrapText="1" indent="1"/>
    </xf>
    <xf numFmtId="0" fontId="2" fillId="4" borderId="30" xfId="0" applyFont="1" applyFill="1" applyBorder="1" applyAlignment="1">
      <alignment horizontal="left" vertical="center" wrapText="1" indent="1"/>
    </xf>
    <xf numFmtId="0" fontId="2" fillId="4" borderId="15" xfId="0" applyFont="1" applyFill="1" applyBorder="1" applyAlignment="1">
      <alignment horizontal="left" vertical="center" wrapText="1" indent="1"/>
    </xf>
    <xf numFmtId="10" fontId="0" fillId="3" borderId="30" xfId="1" applyNumberFormat="1" applyFont="1" applyFill="1" applyBorder="1" applyAlignment="1">
      <alignment horizontal="center"/>
    </xf>
    <xf numFmtId="10" fontId="0" fillId="3" borderId="38" xfId="1" applyNumberFormat="1" applyFont="1" applyFill="1" applyBorder="1" applyAlignment="1">
      <alignment horizontal="center"/>
    </xf>
    <xf numFmtId="10" fontId="0" fillId="3" borderId="30" xfId="1" applyNumberFormat="1" applyFont="1" applyFill="1" applyBorder="1" applyAlignment="1">
      <alignment horizontal="center" vertical="center"/>
    </xf>
    <xf numFmtId="10" fontId="0" fillId="3" borderId="12" xfId="1" applyNumberFormat="1" applyFont="1" applyFill="1" applyBorder="1" applyAlignment="1">
      <alignment horizontal="center" vertical="center"/>
    </xf>
    <xf numFmtId="0" fontId="15" fillId="8" borderId="3" xfId="0" applyFont="1" applyFill="1" applyBorder="1" applyAlignment="1">
      <alignment horizontal="center" vertical="center" wrapText="1"/>
    </xf>
    <xf numFmtId="0" fontId="16" fillId="8" borderId="4" xfId="0" applyFont="1" applyFill="1" applyBorder="1" applyAlignment="1">
      <alignment vertical="center"/>
    </xf>
    <xf numFmtId="0" fontId="16" fillId="8" borderId="5" xfId="0" applyFont="1" applyFill="1" applyBorder="1" applyAlignment="1">
      <alignment vertical="center"/>
    </xf>
    <xf numFmtId="0" fontId="15" fillId="7" borderId="27"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25" xfId="0" applyFont="1" applyFill="1" applyBorder="1" applyAlignment="1">
      <alignment horizontal="center" vertical="center" wrapText="1"/>
    </xf>
    <xf numFmtId="0" fontId="8" fillId="4" borderId="34" xfId="0" applyFont="1" applyFill="1" applyBorder="1" applyAlignment="1">
      <alignment horizontal="left" vertical="center" wrapText="1" indent="1"/>
    </xf>
    <xf numFmtId="0" fontId="8" fillId="4" borderId="0" xfId="0" applyFont="1" applyFill="1" applyAlignment="1">
      <alignment horizontal="left" vertical="center" wrapText="1" indent="1"/>
    </xf>
    <xf numFmtId="0" fontId="8" fillId="4" borderId="35" xfId="0" applyFont="1" applyFill="1" applyBorder="1" applyAlignment="1">
      <alignment horizontal="left" vertical="center" wrapText="1" indent="1"/>
    </xf>
    <xf numFmtId="0" fontId="22" fillId="4" borderId="34" xfId="2" applyFill="1" applyBorder="1" applyAlignment="1">
      <alignment horizontal="left" wrapText="1" indent="1"/>
    </xf>
    <xf numFmtId="0" fontId="22" fillId="4" borderId="0" xfId="2" applyFill="1" applyAlignment="1">
      <alignment horizontal="left" wrapText="1" indent="1"/>
    </xf>
    <xf numFmtId="0" fontId="22" fillId="4" borderId="35" xfId="2" applyFill="1" applyBorder="1" applyAlignment="1">
      <alignment horizontal="left" wrapText="1" indent="1"/>
    </xf>
    <xf numFmtId="0" fontId="8" fillId="4" borderId="12" xfId="0" applyFont="1" applyFill="1" applyBorder="1" applyAlignment="1">
      <alignment horizontal="left" vertical="center" wrapText="1" indent="1"/>
    </xf>
    <xf numFmtId="0" fontId="8" fillId="4" borderId="14" xfId="0" applyFont="1" applyFill="1" applyBorder="1" applyAlignment="1">
      <alignment horizontal="left" vertical="center" wrapText="1" indent="1"/>
    </xf>
    <xf numFmtId="0" fontId="8" fillId="4" borderId="15" xfId="0" applyFont="1" applyFill="1" applyBorder="1" applyAlignment="1">
      <alignment horizontal="left" vertical="center" wrapText="1" indent="1"/>
    </xf>
    <xf numFmtId="0" fontId="8" fillId="4" borderId="30" xfId="0" applyFont="1" applyFill="1" applyBorder="1" applyAlignment="1">
      <alignment horizontal="left" vertical="center" wrapText="1" indent="1"/>
    </xf>
    <xf numFmtId="0" fontId="8" fillId="4" borderId="46" xfId="0" applyFont="1" applyFill="1" applyBorder="1" applyAlignment="1">
      <alignment horizontal="left" vertical="center" wrapText="1" indent="1"/>
    </xf>
    <xf numFmtId="0" fontId="8" fillId="4" borderId="47" xfId="0" applyFont="1" applyFill="1" applyBorder="1" applyAlignment="1">
      <alignment horizontal="left" vertical="center" wrapText="1" indent="1"/>
    </xf>
    <xf numFmtId="0" fontId="8" fillId="4" borderId="23" xfId="0" applyFont="1" applyFill="1" applyBorder="1" applyAlignment="1">
      <alignment horizontal="left" vertical="center" wrapText="1" indent="1"/>
    </xf>
    <xf numFmtId="0" fontId="1" fillId="0" borderId="1" xfId="0" applyFont="1" applyBorder="1" applyAlignment="1">
      <alignment horizontal="left" vertical="top" wrapText="1" indent="1"/>
    </xf>
    <xf numFmtId="0" fontId="1" fillId="0" borderId="2" xfId="0" applyFont="1" applyBorder="1" applyAlignment="1">
      <alignment horizontal="left" vertical="top" wrapText="1" indent="1"/>
    </xf>
    <xf numFmtId="0" fontId="1" fillId="0" borderId="25" xfId="0" applyFont="1" applyBorder="1" applyAlignment="1">
      <alignment horizontal="left" vertical="top" wrapText="1" indent="1"/>
    </xf>
    <xf numFmtId="0" fontId="10" fillId="2" borderId="28" xfId="0" applyFont="1" applyFill="1" applyBorder="1" applyAlignment="1">
      <alignment horizontal="center" vertical="center"/>
    </xf>
    <xf numFmtId="0" fontId="10" fillId="2" borderId="19" xfId="0" applyFont="1" applyFill="1" applyBorder="1" applyAlignment="1">
      <alignment horizontal="center" vertical="center"/>
    </xf>
    <xf numFmtId="0" fontId="5" fillId="16" borderId="12" xfId="0" applyFont="1" applyFill="1" applyBorder="1" applyAlignment="1">
      <alignment horizontal="left" vertical="center" wrapText="1"/>
    </xf>
    <xf numFmtId="0" fontId="5" fillId="16" borderId="14" xfId="0" applyFont="1" applyFill="1" applyBorder="1" applyAlignment="1">
      <alignment horizontal="left" vertical="center" wrapText="1"/>
    </xf>
    <xf numFmtId="0" fontId="5" fillId="16" borderId="29" xfId="0" applyFont="1" applyFill="1" applyBorder="1" applyAlignment="1">
      <alignment horizontal="left" vertical="center" wrapText="1"/>
    </xf>
    <xf numFmtId="0" fontId="13" fillId="4" borderId="30" xfId="0" applyFont="1" applyFill="1" applyBorder="1" applyAlignment="1">
      <alignment horizontal="left" vertical="center" wrapText="1" indent="1"/>
    </xf>
    <xf numFmtId="0" fontId="15" fillId="13" borderId="3" xfId="0" applyFont="1" applyFill="1" applyBorder="1" applyAlignment="1">
      <alignment horizontal="center" vertical="center" wrapText="1"/>
    </xf>
    <xf numFmtId="0" fontId="16" fillId="13" borderId="4" xfId="0" applyFont="1" applyFill="1" applyBorder="1" applyAlignment="1">
      <alignment vertical="center"/>
    </xf>
    <xf numFmtId="0" fontId="16" fillId="13" borderId="5" xfId="0" applyFont="1" applyFill="1" applyBorder="1" applyAlignment="1">
      <alignment vertical="center"/>
    </xf>
    <xf numFmtId="0" fontId="11" fillId="6" borderId="12" xfId="0" applyFont="1" applyFill="1" applyBorder="1" applyAlignment="1">
      <alignment horizontal="left" vertical="center" wrapText="1"/>
    </xf>
    <xf numFmtId="0" fontId="11" fillId="6" borderId="14" xfId="0" applyFont="1" applyFill="1" applyBorder="1" applyAlignment="1">
      <alignment horizontal="left" vertical="center" wrapText="1"/>
    </xf>
    <xf numFmtId="0" fontId="11" fillId="6" borderId="29" xfId="0" applyFont="1" applyFill="1" applyBorder="1" applyAlignment="1">
      <alignment horizontal="left" vertical="center" wrapText="1"/>
    </xf>
    <xf numFmtId="0" fontId="0" fillId="6" borderId="18" xfId="0" applyFill="1" applyBorder="1" applyAlignment="1">
      <alignment horizontal="center"/>
    </xf>
    <xf numFmtId="0" fontId="0" fillId="6" borderId="14" xfId="0" applyFill="1" applyBorder="1" applyAlignment="1">
      <alignment horizontal="center"/>
    </xf>
    <xf numFmtId="0" fontId="0" fillId="6" borderId="29" xfId="0" applyFill="1" applyBorder="1" applyAlignment="1">
      <alignment horizontal="center"/>
    </xf>
    <xf numFmtId="164" fontId="0" fillId="0" borderId="46" xfId="0" applyNumberFormat="1" applyBorder="1" applyAlignment="1" applyProtection="1">
      <alignment horizontal="center" vertical="center" wrapText="1"/>
      <protection locked="0"/>
    </xf>
    <xf numFmtId="164" fontId="0" fillId="0" borderId="23" xfId="0" applyNumberFormat="1" applyBorder="1" applyAlignment="1" applyProtection="1">
      <alignment horizontal="center" vertical="center" wrapText="1"/>
      <protection locked="0"/>
    </xf>
    <xf numFmtId="164" fontId="0" fillId="0" borderId="34" xfId="0" applyNumberFormat="1" applyBorder="1" applyAlignment="1" applyProtection="1">
      <alignment horizontal="center" vertical="center" wrapText="1"/>
      <protection locked="0"/>
    </xf>
    <xf numFmtId="164" fontId="0" fillId="0" borderId="35" xfId="0" applyNumberFormat="1" applyBorder="1" applyAlignment="1" applyProtection="1">
      <alignment horizontal="center" vertical="center" wrapText="1"/>
      <protection locked="0"/>
    </xf>
    <xf numFmtId="164" fontId="0" fillId="0" borderId="32" xfId="0" applyNumberFormat="1" applyBorder="1" applyAlignment="1" applyProtection="1">
      <alignment horizontal="center" vertical="center" wrapText="1"/>
      <protection locked="0"/>
    </xf>
    <xf numFmtId="164" fontId="0" fillId="0" borderId="24" xfId="0" applyNumberFormat="1" applyBorder="1" applyAlignment="1" applyProtection="1">
      <alignment horizontal="center" vertical="center" wrapText="1"/>
      <protection locked="0"/>
    </xf>
    <xf numFmtId="164" fontId="0" fillId="3" borderId="46" xfId="0" applyNumberFormat="1" applyFill="1" applyBorder="1" applyAlignment="1" applyProtection="1">
      <alignment horizontal="center" vertical="center" wrapText="1"/>
      <protection locked="0"/>
    </xf>
    <xf numFmtId="164" fontId="0" fillId="3" borderId="54" xfId="0" applyNumberFormat="1" applyFill="1" applyBorder="1" applyAlignment="1" applyProtection="1">
      <alignment horizontal="center" vertical="center" wrapText="1"/>
      <protection locked="0"/>
    </xf>
    <xf numFmtId="164" fontId="0" fillId="3" borderId="34" xfId="0" applyNumberFormat="1" applyFill="1" applyBorder="1" applyAlignment="1" applyProtection="1">
      <alignment horizontal="center" vertical="center" wrapText="1"/>
      <protection locked="0"/>
    </xf>
    <xf numFmtId="164" fontId="0" fillId="3" borderId="7" xfId="0" applyNumberFormat="1" applyFill="1" applyBorder="1" applyAlignment="1" applyProtection="1">
      <alignment horizontal="center" vertical="center" wrapText="1"/>
      <protection locked="0"/>
    </xf>
    <xf numFmtId="164" fontId="0" fillId="3" borderId="32" xfId="0" applyNumberFormat="1" applyFill="1" applyBorder="1" applyAlignment="1" applyProtection="1">
      <alignment horizontal="center" vertical="center" wrapText="1"/>
      <protection locked="0"/>
    </xf>
    <xf numFmtId="164" fontId="0" fillId="3" borderId="55" xfId="0" applyNumberFormat="1" applyFill="1" applyBorder="1" applyAlignment="1" applyProtection="1">
      <alignment horizontal="center" vertical="center" wrapText="1"/>
      <protection locked="0"/>
    </xf>
    <xf numFmtId="0" fontId="36" fillId="4" borderId="32" xfId="2" applyFont="1" applyFill="1" applyBorder="1" applyAlignment="1">
      <alignment horizontal="left" vertical="center" wrapText="1" indent="1"/>
    </xf>
    <xf numFmtId="0" fontId="36" fillId="4" borderId="31" xfId="2" applyFont="1" applyFill="1" applyBorder="1" applyAlignment="1">
      <alignment horizontal="left" vertical="center" wrapText="1" indent="1"/>
    </xf>
    <xf numFmtId="0" fontId="36" fillId="4" borderId="24" xfId="2" applyFont="1" applyFill="1" applyBorder="1" applyAlignment="1">
      <alignment horizontal="left" vertical="center" wrapText="1" indent="1"/>
    </xf>
    <xf numFmtId="49" fontId="37" fillId="6" borderId="12" xfId="4" applyNumberFormat="1" applyFont="1" applyFill="1" applyBorder="1" applyAlignment="1">
      <alignment horizontal="left" vertical="center" wrapText="1" indent="1"/>
    </xf>
    <xf numFmtId="49" fontId="37" fillId="6" borderId="14" xfId="4" applyNumberFormat="1" applyFont="1" applyFill="1" applyBorder="1" applyAlignment="1">
      <alignment horizontal="left" vertical="center" wrapText="1" indent="1"/>
    </xf>
    <xf numFmtId="49" fontId="37" fillId="6" borderId="15" xfId="4" applyNumberFormat="1" applyFont="1" applyFill="1" applyBorder="1" applyAlignment="1">
      <alignment horizontal="left" vertical="center" wrapText="1" indent="1"/>
    </xf>
    <xf numFmtId="0" fontId="31" fillId="15" borderId="12" xfId="4" applyFont="1" applyFill="1" applyBorder="1" applyAlignment="1">
      <alignment horizontal="center" vertical="center" wrapText="1"/>
    </xf>
    <xf numFmtId="0" fontId="31" fillId="15" borderId="14" xfId="4" applyFont="1" applyFill="1" applyBorder="1" applyAlignment="1">
      <alignment horizontal="center" vertical="center" wrapText="1"/>
    </xf>
    <xf numFmtId="0" fontId="31" fillId="15" borderId="15" xfId="4" applyFont="1" applyFill="1" applyBorder="1" applyAlignment="1">
      <alignment horizontal="center" vertical="center" wrapText="1"/>
    </xf>
    <xf numFmtId="49" fontId="37" fillId="6" borderId="30" xfId="4" applyNumberFormat="1" applyFont="1" applyFill="1" applyBorder="1" applyAlignment="1">
      <alignment horizontal="left" vertical="center" wrapText="1" indent="1"/>
    </xf>
    <xf numFmtId="49" fontId="37" fillId="6" borderId="30" xfId="3" applyNumberFormat="1" applyFont="1" applyFill="1" applyBorder="1" applyAlignment="1">
      <alignment horizontal="left" vertical="center" indent="1"/>
    </xf>
    <xf numFmtId="49" fontId="37" fillId="6" borderId="30" xfId="5" applyNumberFormat="1" applyFont="1" applyFill="1" applyBorder="1" applyAlignment="1">
      <alignment horizontal="left" vertical="center" wrapText="1" indent="1"/>
    </xf>
    <xf numFmtId="49" fontId="37" fillId="6" borderId="30" xfId="3" applyNumberFormat="1" applyFont="1" applyFill="1" applyBorder="1" applyAlignment="1">
      <alignment horizontal="left" vertical="center" wrapText="1" indent="1"/>
    </xf>
    <xf numFmtId="0" fontId="39" fillId="7" borderId="30" xfId="4" applyFont="1" applyFill="1" applyBorder="1" applyAlignment="1">
      <alignment horizontal="center" vertical="center" wrapText="1"/>
    </xf>
    <xf numFmtId="0" fontId="33" fillId="0" borderId="47" xfId="4" applyFont="1" applyBorder="1" applyAlignment="1">
      <alignment horizontal="center" vertical="center" wrapText="1"/>
    </xf>
    <xf numFmtId="0" fontId="33" fillId="0" borderId="0" xfId="4" applyFont="1" applyAlignment="1">
      <alignment horizontal="center" vertical="center" wrapText="1"/>
    </xf>
    <xf numFmtId="0" fontId="33" fillId="0" borderId="31" xfId="4" applyFont="1" applyBorder="1" applyAlignment="1">
      <alignment horizontal="center" vertical="center" wrapText="1"/>
    </xf>
    <xf numFmtId="0" fontId="34" fillId="0" borderId="0" xfId="3" applyFont="1" applyAlignment="1">
      <alignment horizontal="left" vertical="center" wrapText="1"/>
    </xf>
    <xf numFmtId="0" fontId="31" fillId="15" borderId="30" xfId="4" applyFont="1" applyFill="1" applyBorder="1" applyAlignment="1">
      <alignment horizontal="center" vertical="center" wrapText="1"/>
    </xf>
    <xf numFmtId="0" fontId="52" fillId="0" borderId="59" xfId="0" applyFont="1" applyBorder="1" applyAlignment="1">
      <alignment horizontal="justify" vertical="center" wrapText="1"/>
    </xf>
    <xf numFmtId="0" fontId="52" fillId="0" borderId="60" xfId="0" applyFont="1" applyBorder="1" applyAlignment="1">
      <alignment horizontal="justify" vertical="center" wrapText="1"/>
    </xf>
    <xf numFmtId="0" fontId="52" fillId="0" borderId="1" xfId="0" applyFont="1" applyBorder="1" applyAlignment="1">
      <alignment vertical="center" wrapText="1"/>
    </xf>
    <xf numFmtId="0" fontId="52" fillId="0" borderId="25" xfId="0" applyFont="1" applyBorder="1" applyAlignment="1">
      <alignment vertical="center" wrapText="1"/>
    </xf>
    <xf numFmtId="0" fontId="52" fillId="0" borderId="3"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5" xfId="0" applyFont="1" applyBorder="1" applyAlignment="1">
      <alignment horizontal="center" vertical="center" wrapText="1"/>
    </xf>
    <xf numFmtId="0" fontId="52" fillId="0" borderId="59" xfId="0" applyFont="1" applyBorder="1" applyAlignment="1">
      <alignment horizontal="center" vertical="center" wrapText="1"/>
    </xf>
    <xf numFmtId="0" fontId="52" fillId="0" borderId="8" xfId="0" applyFont="1" applyBorder="1" applyAlignment="1">
      <alignment horizontal="center" vertical="center" wrapText="1"/>
    </xf>
    <xf numFmtId="0" fontId="52" fillId="0" borderId="60" xfId="0" applyFont="1" applyBorder="1" applyAlignment="1">
      <alignment horizontal="center" vertical="center" wrapText="1"/>
    </xf>
    <xf numFmtId="0" fontId="51" fillId="0" borderId="1" xfId="0" applyFont="1" applyBorder="1" applyAlignment="1">
      <alignment horizontal="center" vertical="center" wrapText="1"/>
    </xf>
    <xf numFmtId="0" fontId="51" fillId="0" borderId="2" xfId="0" applyFont="1" applyBorder="1" applyAlignment="1">
      <alignment horizontal="center" vertical="center" wrapText="1"/>
    </xf>
    <xf numFmtId="0" fontId="51" fillId="0" borderId="25" xfId="0" applyFont="1" applyBorder="1" applyAlignment="1">
      <alignment horizontal="center" vertical="center" wrapText="1"/>
    </xf>
    <xf numFmtId="0" fontId="52" fillId="0" borderId="59" xfId="0" applyFont="1" applyBorder="1" applyAlignment="1">
      <alignment vertical="center" wrapText="1"/>
    </xf>
    <xf numFmtId="0" fontId="52" fillId="0" borderId="8" xfId="0" applyFont="1" applyBorder="1" applyAlignment="1">
      <alignment vertical="center" wrapText="1"/>
    </xf>
    <xf numFmtId="0" fontId="52" fillId="0" borderId="60" xfId="0" applyFont="1" applyBorder="1" applyAlignment="1">
      <alignment vertical="center" wrapText="1"/>
    </xf>
    <xf numFmtId="0" fontId="52" fillId="0" borderId="1" xfId="0" applyFont="1" applyBorder="1" applyAlignment="1">
      <alignment horizontal="justify" vertical="center" wrapText="1"/>
    </xf>
    <xf numFmtId="0" fontId="52" fillId="0" borderId="25" xfId="0" applyFont="1" applyBorder="1" applyAlignment="1">
      <alignment horizontal="justify" vertical="center" wrapText="1"/>
    </xf>
  </cellXfs>
  <cellStyles count="7">
    <cellStyle name="Hiperveza" xfId="2" builtinId="8"/>
    <cellStyle name="Normal 2" xfId="3"/>
    <cellStyle name="Normal 3" xfId="4"/>
    <cellStyle name="Normal 4" xfId="5"/>
    <cellStyle name="Normalno" xfId="0" builtinId="0"/>
    <cellStyle name="Obično 10" xfId="6"/>
    <cellStyle name="Postotak" xfId="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9933"/>
      <color rgb="FFCCCCFF"/>
      <color rgb="FFFFFFCC"/>
      <color rgb="FF003366"/>
      <color rgb="FF000066"/>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xdr:colOff>
      <xdr:row>1</xdr:row>
      <xdr:rowOff>38101</xdr:rowOff>
    </xdr:from>
    <xdr:to>
      <xdr:col>20</xdr:col>
      <xdr:colOff>478801</xdr:colOff>
      <xdr:row>15</xdr:row>
      <xdr:rowOff>190500</xdr:rowOff>
    </xdr:to>
    <xdr:pic>
      <xdr:nvPicPr>
        <xdr:cNvPr id="2" name="Picture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447676"/>
          <a:ext cx="5336551" cy="2762249"/>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47625</xdr:colOff>
      <xdr:row>18</xdr:row>
      <xdr:rowOff>95250</xdr:rowOff>
    </xdr:from>
    <xdr:to>
      <xdr:col>18</xdr:col>
      <xdr:colOff>474101</xdr:colOff>
      <xdr:row>26</xdr:row>
      <xdr:rowOff>19050</xdr:rowOff>
    </xdr:to>
    <xdr:pic>
      <xdr:nvPicPr>
        <xdr:cNvPr id="3" name="Picture 2">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44025" y="3800475"/>
          <a:ext cx="4084076" cy="3171825"/>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33862</xdr:colOff>
      <xdr:row>18</xdr:row>
      <xdr:rowOff>92269</xdr:rowOff>
    </xdr:from>
    <xdr:to>
      <xdr:col>25</xdr:col>
      <xdr:colOff>491626</xdr:colOff>
      <xdr:row>26</xdr:row>
      <xdr:rowOff>0</xdr:rowOff>
    </xdr:to>
    <xdr:pic>
      <xdr:nvPicPr>
        <xdr:cNvPr id="4" name="Picture 3">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597462" y="3797494"/>
          <a:ext cx="4115364" cy="3155756"/>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b.europa.eu/stats/policy_and_exchange_rates/euro_reference_exchange_rates/html/index.en.html" TargetMode="External"/><Relationship Id="rId1" Type="http://schemas.openxmlformats.org/officeDocument/2006/relationships/hyperlink" Target="http://www.ecb.europa.eu/stats/policy_and_exchange_rates/euro_reference_exchange_rates/html/index.en.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499984740745262"/>
  </sheetPr>
  <dimension ref="A1:U119"/>
  <sheetViews>
    <sheetView showGridLines="0" tabSelected="1" zoomScale="70" zoomScaleNormal="70" zoomScaleSheetLayoutView="65" workbookViewId="0">
      <pane xSplit="2" ySplit="2" topLeftCell="C101" activePane="bottomRight" state="frozen"/>
      <selection pane="topRight" activeCell="C1" sqref="C1"/>
      <selection pane="bottomLeft" activeCell="A5" sqref="A5"/>
      <selection pane="bottomRight" activeCell="A104" sqref="A104:XFD104"/>
    </sheetView>
  </sheetViews>
  <sheetFormatPr defaultColWidth="9.109375" defaultRowHeight="28.8" x14ac:dyDescent="0.3"/>
  <cols>
    <col min="1" max="1" width="8.5546875" style="4" customWidth="1"/>
    <col min="2" max="2" width="96.6640625" style="1" bestFit="1" customWidth="1"/>
    <col min="3" max="3" width="15.5546875" style="1" bestFit="1" customWidth="1"/>
    <col min="4" max="4" width="43.5546875" style="1" customWidth="1"/>
    <col min="5" max="5" width="15.6640625" style="1" customWidth="1"/>
    <col min="6" max="6" width="20.6640625" style="2" customWidth="1"/>
    <col min="7" max="7" width="24" style="2" bestFit="1" customWidth="1"/>
    <col min="8" max="8" width="18.88671875" style="1" bestFit="1" customWidth="1"/>
    <col min="9" max="9" width="15.6640625" style="1" bestFit="1" customWidth="1"/>
    <col min="10" max="10" width="15.33203125" style="1" bestFit="1" customWidth="1"/>
    <col min="11" max="11" width="15" style="1" bestFit="1" customWidth="1"/>
    <col min="12" max="13" width="20.6640625" style="3" bestFit="1" customWidth="1"/>
    <col min="14" max="14" width="13.109375" style="1" bestFit="1" customWidth="1"/>
    <col min="15" max="15" width="8.109375" style="1" bestFit="1" customWidth="1"/>
    <col min="16" max="16" width="8" style="1" bestFit="1" customWidth="1"/>
    <col min="17" max="17" width="14.33203125" style="1" bestFit="1" customWidth="1"/>
    <col min="18" max="19" width="20.33203125" style="1" bestFit="1" customWidth="1"/>
    <col min="20" max="21" width="11.6640625" style="1" bestFit="1" customWidth="1"/>
    <col min="22" max="16384" width="9.109375" style="1"/>
  </cols>
  <sheetData>
    <row r="1" spans="1:19" ht="90.75" customHeight="1" thickBot="1" x14ac:dyDescent="0.35">
      <c r="A1" s="34" t="s">
        <v>27</v>
      </c>
      <c r="B1" s="252" t="s">
        <v>465</v>
      </c>
      <c r="C1" s="253"/>
      <c r="D1" s="253"/>
      <c r="E1" s="253"/>
      <c r="F1" s="253"/>
      <c r="G1" s="254"/>
      <c r="H1" s="249" t="s">
        <v>97</v>
      </c>
      <c r="I1" s="250"/>
      <c r="J1" s="250"/>
      <c r="K1" s="250"/>
      <c r="L1" s="250"/>
      <c r="M1" s="251"/>
      <c r="N1" s="277" t="s">
        <v>61</v>
      </c>
      <c r="O1" s="278"/>
      <c r="P1" s="278"/>
      <c r="Q1" s="278"/>
      <c r="R1" s="278"/>
      <c r="S1" s="279"/>
    </row>
    <row r="2" spans="1:19" ht="101.4" thickBot="1" x14ac:dyDescent="0.35">
      <c r="A2" s="35"/>
      <c r="B2" s="220" t="s">
        <v>41</v>
      </c>
      <c r="C2" s="221" t="s">
        <v>26</v>
      </c>
      <c r="D2" s="222" t="s">
        <v>454</v>
      </c>
      <c r="E2" s="222" t="s">
        <v>455</v>
      </c>
      <c r="F2" s="223" t="s">
        <v>456</v>
      </c>
      <c r="G2" s="224" t="s">
        <v>457</v>
      </c>
      <c r="H2" s="36" t="s">
        <v>25</v>
      </c>
      <c r="I2" s="37" t="s">
        <v>17</v>
      </c>
      <c r="J2" s="37" t="s">
        <v>18</v>
      </c>
      <c r="K2" s="37" t="s">
        <v>19</v>
      </c>
      <c r="L2" s="38" t="s">
        <v>39</v>
      </c>
      <c r="M2" s="39" t="s">
        <v>40</v>
      </c>
      <c r="N2" s="127" t="s">
        <v>57</v>
      </c>
      <c r="O2" s="128" t="s">
        <v>58</v>
      </c>
      <c r="P2" s="128" t="s">
        <v>59</v>
      </c>
      <c r="Q2" s="128" t="s">
        <v>60</v>
      </c>
      <c r="R2" s="129" t="s">
        <v>87</v>
      </c>
      <c r="S2" s="130" t="s">
        <v>88</v>
      </c>
    </row>
    <row r="3" spans="1:19" ht="44.25" customHeight="1" x14ac:dyDescent="0.3">
      <c r="A3" s="40" t="s">
        <v>0</v>
      </c>
      <c r="B3" s="41" t="s">
        <v>84</v>
      </c>
      <c r="C3" s="42"/>
      <c r="D3" s="42"/>
      <c r="E3" s="43"/>
      <c r="F3" s="44">
        <f>SUM(F5:F68)</f>
        <v>0</v>
      </c>
      <c r="G3" s="44">
        <f>SUM(G5:G68)</f>
        <v>0</v>
      </c>
      <c r="H3" s="45"/>
      <c r="I3" s="46"/>
      <c r="J3" s="46"/>
      <c r="K3" s="47"/>
      <c r="L3" s="44">
        <f>SUM(L5:L68)</f>
        <v>0</v>
      </c>
      <c r="M3" s="44">
        <f>SUM(M5:M68)</f>
        <v>0</v>
      </c>
      <c r="N3" s="45"/>
      <c r="O3" s="46"/>
      <c r="P3" s="46"/>
      <c r="Q3" s="47"/>
      <c r="R3" s="44">
        <f>SUM(R5:R68)</f>
        <v>0</v>
      </c>
      <c r="S3" s="44">
        <f>SUM(S5:S68)</f>
        <v>0</v>
      </c>
    </row>
    <row r="4" spans="1:19" ht="47.25" customHeight="1" x14ac:dyDescent="0.3">
      <c r="A4" s="183"/>
      <c r="B4" s="273" t="s">
        <v>99</v>
      </c>
      <c r="C4" s="274"/>
      <c r="D4" s="274"/>
      <c r="E4" s="274"/>
      <c r="F4" s="274"/>
      <c r="G4" s="275"/>
      <c r="H4" s="180"/>
      <c r="I4" s="181"/>
      <c r="J4" s="181"/>
      <c r="K4" s="181"/>
      <c r="L4" s="179"/>
      <c r="M4" s="182"/>
      <c r="N4" s="180"/>
      <c r="O4" s="181"/>
      <c r="P4" s="181"/>
      <c r="Q4" s="181"/>
      <c r="R4" s="179"/>
      <c r="S4" s="182"/>
    </row>
    <row r="5" spans="1:19" ht="48" customHeight="1" x14ac:dyDescent="0.3">
      <c r="A5" s="49"/>
      <c r="B5" s="22" t="str">
        <f>LPT!B6</f>
        <v>Objekata za životinje uključujući vanjsku i unutarnju infrastrukturu u sklopu poljoprivrednog gospodarstva</v>
      </c>
      <c r="C5" s="18"/>
      <c r="D5" s="18"/>
      <c r="E5" s="18"/>
      <c r="F5" s="19"/>
      <c r="G5" s="19"/>
      <c r="H5" s="20"/>
      <c r="I5" s="18"/>
      <c r="J5" s="18"/>
      <c r="K5" s="18"/>
      <c r="L5" s="19"/>
      <c r="M5" s="21"/>
      <c r="N5" s="20"/>
      <c r="O5" s="18"/>
      <c r="P5" s="18"/>
      <c r="Q5" s="18"/>
      <c r="R5" s="19"/>
      <c r="S5" s="21"/>
    </row>
    <row r="6" spans="1:19" x14ac:dyDescent="0.3">
      <c r="A6" s="63"/>
      <c r="B6" s="190" t="s">
        <v>90</v>
      </c>
      <c r="C6" s="11"/>
      <c r="D6" s="10"/>
      <c r="E6" s="10"/>
      <c r="F6" s="12"/>
      <c r="G6" s="12"/>
      <c r="H6" s="17"/>
      <c r="I6" s="10"/>
      <c r="J6" s="10"/>
      <c r="K6" s="10"/>
      <c r="L6" s="12"/>
      <c r="M6" s="13"/>
      <c r="N6" s="17"/>
      <c r="O6" s="10"/>
      <c r="P6" s="10"/>
      <c r="Q6" s="10"/>
      <c r="R6" s="12"/>
      <c r="S6" s="13"/>
    </row>
    <row r="7" spans="1:19" s="24" customFormat="1" ht="2.1" customHeight="1" x14ac:dyDescent="0.2">
      <c r="A7" s="50"/>
      <c r="B7" s="51"/>
      <c r="C7" s="52"/>
      <c r="D7" s="52"/>
      <c r="E7" s="53"/>
      <c r="F7" s="53"/>
      <c r="G7" s="53"/>
      <c r="H7" s="54"/>
      <c r="I7" s="54"/>
      <c r="J7" s="54"/>
      <c r="K7" s="54"/>
      <c r="L7" s="54"/>
      <c r="M7" s="55"/>
      <c r="N7" s="54"/>
      <c r="O7" s="54"/>
      <c r="P7" s="54"/>
      <c r="Q7" s="54"/>
      <c r="R7" s="54"/>
      <c r="S7" s="55"/>
    </row>
    <row r="8" spans="1:19" ht="28.5" x14ac:dyDescent="0.25">
      <c r="A8" s="9"/>
      <c r="B8" s="137"/>
      <c r="C8" s="14"/>
      <c r="D8" s="5"/>
      <c r="E8" s="32"/>
      <c r="F8" s="6"/>
      <c r="G8" s="6"/>
      <c r="H8" s="30"/>
      <c r="I8" s="14"/>
      <c r="J8" s="29"/>
      <c r="K8" s="31"/>
      <c r="L8" s="6"/>
      <c r="M8" s="59"/>
      <c r="N8" s="30"/>
      <c r="O8" s="14"/>
      <c r="P8" s="131"/>
      <c r="Q8" s="6"/>
      <c r="R8" s="6"/>
      <c r="S8" s="7"/>
    </row>
    <row r="9" spans="1:19" ht="28.5" x14ac:dyDescent="0.25">
      <c r="A9" s="9"/>
      <c r="B9" s="137"/>
      <c r="C9" s="14"/>
      <c r="D9" s="5"/>
      <c r="E9" s="32"/>
      <c r="F9" s="6"/>
      <c r="G9" s="59"/>
      <c r="H9" s="30"/>
      <c r="I9" s="14"/>
      <c r="J9" s="29"/>
      <c r="K9" s="31"/>
      <c r="L9" s="6"/>
      <c r="M9" s="59"/>
      <c r="N9" s="30"/>
      <c r="O9" s="14"/>
      <c r="P9" s="131"/>
      <c r="Q9" s="6"/>
      <c r="R9" s="6"/>
      <c r="S9" s="7"/>
    </row>
    <row r="10" spans="1:19" ht="28.5" x14ac:dyDescent="0.25">
      <c r="A10" s="9"/>
      <c r="B10" s="137"/>
      <c r="C10" s="14"/>
      <c r="D10" s="5"/>
      <c r="E10" s="32"/>
      <c r="F10" s="6"/>
      <c r="G10" s="59"/>
      <c r="H10" s="30"/>
      <c r="I10" s="14"/>
      <c r="J10" s="29"/>
      <c r="K10" s="31"/>
      <c r="L10" s="6"/>
      <c r="M10" s="59"/>
      <c r="N10" s="30"/>
      <c r="O10" s="14"/>
      <c r="P10" s="131"/>
      <c r="Q10" s="6"/>
      <c r="R10" s="6"/>
      <c r="S10" s="7"/>
    </row>
    <row r="11" spans="1:19" ht="28.5" x14ac:dyDescent="0.25">
      <c r="A11" s="63"/>
      <c r="B11" s="25" t="s">
        <v>35</v>
      </c>
      <c r="C11" s="11"/>
      <c r="D11" s="10"/>
      <c r="E11" s="10"/>
      <c r="F11" s="12"/>
      <c r="G11" s="12"/>
      <c r="H11" s="17"/>
      <c r="I11" s="10"/>
      <c r="J11" s="10"/>
      <c r="K11" s="10"/>
      <c r="L11" s="12"/>
      <c r="M11" s="13"/>
      <c r="N11" s="17"/>
      <c r="O11" s="10"/>
      <c r="P11" s="10"/>
      <c r="Q11" s="10"/>
      <c r="R11" s="12"/>
      <c r="S11" s="13"/>
    </row>
    <row r="12" spans="1:19" ht="28.5" x14ac:dyDescent="0.25">
      <c r="A12" s="9"/>
      <c r="B12" s="137"/>
      <c r="C12" s="14"/>
      <c r="D12" s="5"/>
      <c r="E12" s="32"/>
      <c r="F12" s="6"/>
      <c r="G12" s="59"/>
      <c r="H12" s="30"/>
      <c r="I12" s="14"/>
      <c r="J12" s="29"/>
      <c r="K12" s="31"/>
      <c r="L12" s="6"/>
      <c r="M12" s="59"/>
      <c r="N12" s="30"/>
      <c r="O12" s="14"/>
      <c r="P12" s="131"/>
      <c r="Q12" s="6"/>
      <c r="R12" s="6"/>
      <c r="S12" s="7"/>
    </row>
    <row r="13" spans="1:19" ht="28.5" x14ac:dyDescent="0.25">
      <c r="A13" s="9"/>
      <c r="B13" s="137"/>
      <c r="C13" s="14"/>
      <c r="D13" s="5"/>
      <c r="E13" s="32"/>
      <c r="F13" s="6"/>
      <c r="G13" s="59"/>
      <c r="H13" s="30"/>
      <c r="I13" s="14"/>
      <c r="J13" s="29"/>
      <c r="K13" s="31"/>
      <c r="L13" s="6"/>
      <c r="M13" s="59"/>
      <c r="N13" s="30"/>
      <c r="O13" s="14"/>
      <c r="P13" s="131"/>
      <c r="Q13" s="6"/>
      <c r="R13" s="6"/>
      <c r="S13" s="7"/>
    </row>
    <row r="14" spans="1:19" ht="28.5" x14ac:dyDescent="0.25">
      <c r="A14" s="9"/>
      <c r="B14" s="137"/>
      <c r="C14" s="14"/>
      <c r="D14" s="5"/>
      <c r="E14" s="32"/>
      <c r="F14" s="6"/>
      <c r="G14" s="59"/>
      <c r="H14" s="30"/>
      <c r="I14" s="14"/>
      <c r="J14" s="29"/>
      <c r="K14" s="31"/>
      <c r="L14" s="6"/>
      <c r="M14" s="59"/>
      <c r="N14" s="30"/>
      <c r="O14" s="14"/>
      <c r="P14" s="131"/>
      <c r="Q14" s="6"/>
      <c r="R14" s="6"/>
      <c r="S14" s="7"/>
    </row>
    <row r="15" spans="1:19" ht="48" customHeight="1" x14ac:dyDescent="0.3">
      <c r="A15" s="49"/>
      <c r="B15" s="22" t="str">
        <f>LPT!B74</f>
        <v>Zatvorenih/zaštićenih prostora i objekata za uzgoj jednogodišnjeg i višegodišnjeg bilja, sjemena i sadnog materijala i gljiva sa pripadajućom opremom i infrastrukturom u sklopu poljoprivrednog gospodarstva</v>
      </c>
      <c r="C15" s="18"/>
      <c r="D15" s="18"/>
      <c r="E15" s="18"/>
      <c r="F15" s="19"/>
      <c r="G15" s="19"/>
      <c r="H15" s="20"/>
      <c r="I15" s="18"/>
      <c r="J15" s="18"/>
      <c r="K15" s="18"/>
      <c r="L15" s="19"/>
      <c r="M15" s="21"/>
      <c r="N15" s="20"/>
      <c r="O15" s="18"/>
      <c r="P15" s="18"/>
      <c r="Q15" s="18"/>
      <c r="R15" s="19"/>
      <c r="S15" s="21"/>
    </row>
    <row r="16" spans="1:19" x14ac:dyDescent="0.3">
      <c r="A16" s="63"/>
      <c r="B16" s="25" t="s">
        <v>98</v>
      </c>
      <c r="C16" s="11"/>
      <c r="D16" s="10"/>
      <c r="E16" s="10"/>
      <c r="F16" s="12"/>
      <c r="G16" s="12"/>
      <c r="H16" s="17"/>
      <c r="I16" s="10"/>
      <c r="J16" s="10"/>
      <c r="K16" s="10"/>
      <c r="L16" s="12"/>
      <c r="M16" s="13"/>
      <c r="N16" s="17"/>
      <c r="O16" s="10"/>
      <c r="P16" s="10"/>
      <c r="Q16" s="10"/>
      <c r="R16" s="12"/>
      <c r="S16" s="13"/>
    </row>
    <row r="17" spans="1:19" ht="28.5" x14ac:dyDescent="0.25">
      <c r="A17" s="63"/>
      <c r="B17" s="137"/>
      <c r="C17" s="8"/>
      <c r="D17" s="57"/>
      <c r="E17" s="32"/>
      <c r="F17" s="204"/>
      <c r="G17" s="215"/>
      <c r="H17" s="30"/>
      <c r="I17" s="14"/>
      <c r="J17" s="29"/>
      <c r="K17" s="31"/>
      <c r="L17" s="6"/>
      <c r="M17" s="59"/>
      <c r="N17" s="30"/>
      <c r="O17" s="14"/>
      <c r="P17" s="131"/>
      <c r="Q17" s="6"/>
      <c r="R17" s="6"/>
      <c r="S17" s="7"/>
    </row>
    <row r="18" spans="1:19" ht="28.5" x14ac:dyDescent="0.25">
      <c r="A18" s="63"/>
      <c r="B18" s="137"/>
      <c r="C18" s="8"/>
      <c r="D18" s="57"/>
      <c r="E18" s="32"/>
      <c r="F18" s="204"/>
      <c r="G18" s="59"/>
      <c r="H18" s="30"/>
      <c r="I18" s="14"/>
      <c r="J18" s="29"/>
      <c r="K18" s="31"/>
      <c r="L18" s="6"/>
      <c r="M18" s="59"/>
      <c r="N18" s="30"/>
      <c r="O18" s="14"/>
      <c r="P18" s="131"/>
      <c r="Q18" s="6"/>
      <c r="R18" s="6"/>
      <c r="S18" s="7"/>
    </row>
    <row r="19" spans="1:19" ht="28.5" x14ac:dyDescent="0.25">
      <c r="A19" s="9"/>
      <c r="B19" s="137"/>
      <c r="C19" s="14"/>
      <c r="D19" s="5"/>
      <c r="E19" s="32"/>
      <c r="F19" s="6"/>
      <c r="G19" s="59"/>
      <c r="H19" s="30"/>
      <c r="I19" s="14"/>
      <c r="J19" s="29"/>
      <c r="K19" s="31"/>
      <c r="L19" s="6"/>
      <c r="M19" s="59"/>
      <c r="N19" s="30"/>
      <c r="O19" s="14"/>
      <c r="P19" s="131"/>
      <c r="Q19" s="6"/>
      <c r="R19" s="6"/>
      <c r="S19" s="7"/>
    </row>
    <row r="20" spans="1:19" ht="28.5" x14ac:dyDescent="0.25">
      <c r="A20" s="63"/>
      <c r="B20" s="25" t="s">
        <v>35</v>
      </c>
      <c r="C20" s="11"/>
      <c r="D20" s="10"/>
      <c r="E20" s="10"/>
      <c r="F20" s="12"/>
      <c r="G20" s="12"/>
      <c r="H20" s="17"/>
      <c r="I20" s="10"/>
      <c r="J20" s="10"/>
      <c r="K20" s="10"/>
      <c r="L20" s="12"/>
      <c r="M20" s="13"/>
      <c r="N20" s="17"/>
      <c r="O20" s="10"/>
      <c r="P20" s="10"/>
      <c r="Q20" s="10"/>
      <c r="R20" s="12"/>
      <c r="S20" s="13"/>
    </row>
    <row r="21" spans="1:19" ht="28.5" x14ac:dyDescent="0.25">
      <c r="A21" s="9"/>
      <c r="B21" s="137"/>
      <c r="C21" s="14"/>
      <c r="D21" s="5"/>
      <c r="E21" s="32"/>
      <c r="F21" s="6"/>
      <c r="G21" s="59"/>
      <c r="H21" s="30"/>
      <c r="I21" s="14"/>
      <c r="J21" s="29"/>
      <c r="K21" s="31"/>
      <c r="L21" s="6"/>
      <c r="M21" s="59"/>
      <c r="N21" s="30"/>
      <c r="O21" s="14"/>
      <c r="P21" s="131"/>
      <c r="Q21" s="6"/>
      <c r="R21" s="6"/>
      <c r="S21" s="7"/>
    </row>
    <row r="22" spans="1:19" ht="28.5" x14ac:dyDescent="0.25">
      <c r="A22" s="9"/>
      <c r="B22" s="137"/>
      <c r="C22" s="14"/>
      <c r="D22" s="5"/>
      <c r="E22" s="32"/>
      <c r="F22" s="6"/>
      <c r="G22" s="59"/>
      <c r="H22" s="30"/>
      <c r="I22" s="14"/>
      <c r="J22" s="29"/>
      <c r="K22" s="31"/>
      <c r="L22" s="6"/>
      <c r="M22" s="59"/>
      <c r="N22" s="30"/>
      <c r="O22" s="14"/>
      <c r="P22" s="131"/>
      <c r="Q22" s="6"/>
      <c r="R22" s="6"/>
      <c r="S22" s="7"/>
    </row>
    <row r="23" spans="1:19" ht="28.5" x14ac:dyDescent="0.25">
      <c r="A23" s="9"/>
      <c r="B23" s="137"/>
      <c r="C23" s="14"/>
      <c r="D23" s="5"/>
      <c r="E23" s="32"/>
      <c r="F23" s="6"/>
      <c r="G23" s="59"/>
      <c r="H23" s="30"/>
      <c r="I23" s="14"/>
      <c r="J23" s="29"/>
      <c r="K23" s="31"/>
      <c r="L23" s="6"/>
      <c r="M23" s="59"/>
      <c r="N23" s="30"/>
      <c r="O23" s="14"/>
      <c r="P23" s="131"/>
      <c r="Q23" s="6"/>
      <c r="R23" s="6"/>
      <c r="S23" s="7"/>
    </row>
    <row r="24" spans="1:19" ht="48" customHeight="1" x14ac:dyDescent="0.3">
      <c r="A24" s="49"/>
      <c r="B24" s="22" t="str">
        <f>LPT!B94</f>
        <v>Ostalih gospodarskih objekata, upravnih prostorija s pripadajućim sadržajima, opremom i infrastrukturom, koji su u funkciji osnovne djelatnosti</v>
      </c>
      <c r="C24" s="18"/>
      <c r="D24" s="18"/>
      <c r="E24" s="18"/>
      <c r="F24" s="19"/>
      <c r="G24" s="19"/>
      <c r="H24" s="20"/>
      <c r="I24" s="18"/>
      <c r="J24" s="18"/>
      <c r="K24" s="18"/>
      <c r="L24" s="19"/>
      <c r="M24" s="21"/>
      <c r="N24" s="20"/>
      <c r="O24" s="18"/>
      <c r="P24" s="18"/>
      <c r="Q24" s="18"/>
      <c r="R24" s="19"/>
      <c r="S24" s="21"/>
    </row>
    <row r="25" spans="1:19" x14ac:dyDescent="0.3">
      <c r="A25" s="63"/>
      <c r="B25" s="25" t="s">
        <v>90</v>
      </c>
      <c r="C25" s="11"/>
      <c r="D25" s="10"/>
      <c r="E25" s="10"/>
      <c r="F25" s="12"/>
      <c r="G25" s="12"/>
      <c r="H25" s="17"/>
      <c r="I25" s="10"/>
      <c r="J25" s="10"/>
      <c r="K25" s="10"/>
      <c r="L25" s="12"/>
      <c r="M25" s="13"/>
      <c r="N25" s="17"/>
      <c r="O25" s="10"/>
      <c r="P25" s="10"/>
      <c r="Q25" s="10"/>
      <c r="R25" s="12"/>
      <c r="S25" s="13"/>
    </row>
    <row r="26" spans="1:19" ht="28.5" x14ac:dyDescent="0.25">
      <c r="A26" s="9"/>
      <c r="B26" s="137"/>
      <c r="C26" s="14"/>
      <c r="D26" s="5"/>
      <c r="E26" s="32"/>
      <c r="F26" s="6"/>
      <c r="G26" s="59"/>
      <c r="H26" s="30"/>
      <c r="I26" s="14"/>
      <c r="J26" s="29"/>
      <c r="K26" s="31"/>
      <c r="L26" s="6"/>
      <c r="M26" s="59"/>
      <c r="N26" s="30"/>
      <c r="O26" s="14"/>
      <c r="P26" s="131"/>
      <c r="Q26" s="6"/>
      <c r="R26" s="6"/>
      <c r="S26" s="7"/>
    </row>
    <row r="27" spans="1:19" ht="28.5" x14ac:dyDescent="0.25">
      <c r="A27" s="9"/>
      <c r="B27" s="137"/>
      <c r="C27" s="14"/>
      <c r="D27" s="5"/>
      <c r="E27" s="32"/>
      <c r="F27" s="6"/>
      <c r="G27" s="215"/>
      <c r="H27" s="30"/>
      <c r="I27" s="14"/>
      <c r="J27" s="29"/>
      <c r="K27" s="31"/>
      <c r="L27" s="6"/>
      <c r="M27" s="59"/>
      <c r="N27" s="30"/>
      <c r="O27" s="14"/>
      <c r="P27" s="131"/>
      <c r="Q27" s="6"/>
      <c r="R27" s="6"/>
      <c r="S27" s="7"/>
    </row>
    <row r="28" spans="1:19" ht="28.5" x14ac:dyDescent="0.25">
      <c r="A28" s="9"/>
      <c r="B28" s="137"/>
      <c r="C28" s="14"/>
      <c r="D28" s="5"/>
      <c r="E28" s="32"/>
      <c r="F28" s="6"/>
      <c r="G28" s="215"/>
      <c r="H28" s="30"/>
      <c r="I28" s="14"/>
      <c r="J28" s="29"/>
      <c r="K28" s="31"/>
      <c r="L28" s="6"/>
      <c r="M28" s="59"/>
      <c r="N28" s="30"/>
      <c r="O28" s="14"/>
      <c r="P28" s="131"/>
      <c r="Q28" s="6"/>
      <c r="R28" s="6"/>
      <c r="S28" s="7"/>
    </row>
    <row r="29" spans="1:19" ht="28.5" x14ac:dyDescent="0.25">
      <c r="A29" s="63"/>
      <c r="B29" s="25" t="s">
        <v>35</v>
      </c>
      <c r="C29" s="11"/>
      <c r="D29" s="10"/>
      <c r="E29" s="10"/>
      <c r="F29" s="12"/>
      <c r="G29" s="12"/>
      <c r="H29" s="17"/>
      <c r="I29" s="10"/>
      <c r="J29" s="10"/>
      <c r="K29" s="10"/>
      <c r="L29" s="12"/>
      <c r="M29" s="13"/>
      <c r="N29" s="17"/>
      <c r="O29" s="10"/>
      <c r="P29" s="10"/>
      <c r="Q29" s="10"/>
      <c r="R29" s="12"/>
      <c r="S29" s="13"/>
    </row>
    <row r="30" spans="1:19" ht="28.5" x14ac:dyDescent="0.25">
      <c r="A30" s="9"/>
      <c r="B30" s="137"/>
      <c r="C30" s="14"/>
      <c r="D30" s="5"/>
      <c r="E30" s="32"/>
      <c r="F30" s="6"/>
      <c r="G30" s="59"/>
      <c r="H30" s="30"/>
      <c r="I30" s="14"/>
      <c r="J30" s="29"/>
      <c r="K30" s="31"/>
      <c r="L30" s="6"/>
      <c r="M30" s="59"/>
      <c r="N30" s="30"/>
      <c r="O30" s="14"/>
      <c r="P30" s="131"/>
      <c r="Q30" s="6"/>
      <c r="R30" s="6"/>
      <c r="S30" s="7"/>
    </row>
    <row r="31" spans="1:19" ht="28.5" x14ac:dyDescent="0.25">
      <c r="A31" s="9"/>
      <c r="B31" s="137"/>
      <c r="C31" s="14"/>
      <c r="D31" s="5"/>
      <c r="E31" s="32"/>
      <c r="F31" s="6"/>
      <c r="G31" s="59"/>
      <c r="H31" s="30"/>
      <c r="I31" s="14"/>
      <c r="J31" s="29"/>
      <c r="K31" s="31"/>
      <c r="L31" s="6"/>
      <c r="M31" s="59"/>
      <c r="N31" s="30"/>
      <c r="O31" s="14"/>
      <c r="P31" s="131"/>
      <c r="Q31" s="6"/>
      <c r="R31" s="6"/>
      <c r="S31" s="7"/>
    </row>
    <row r="32" spans="1:19" ht="28.5" x14ac:dyDescent="0.25">
      <c r="A32" s="9"/>
      <c r="B32" s="137"/>
      <c r="C32" s="14"/>
      <c r="D32" s="5"/>
      <c r="E32" s="32"/>
      <c r="F32" s="6"/>
      <c r="G32" s="59"/>
      <c r="H32" s="30"/>
      <c r="I32" s="14"/>
      <c r="J32" s="29"/>
      <c r="K32" s="31"/>
      <c r="L32" s="6"/>
      <c r="M32" s="59"/>
      <c r="N32" s="30"/>
      <c r="O32" s="14"/>
      <c r="P32" s="131"/>
      <c r="Q32" s="6"/>
      <c r="R32" s="6"/>
      <c r="S32" s="7"/>
    </row>
    <row r="33" spans="1:19" ht="48" customHeight="1" x14ac:dyDescent="0.3">
      <c r="A33" s="49"/>
      <c r="B33" s="22" t="str">
        <f>LPT!B101</f>
        <v>Objekata za skladištenje, hlađenje, čišćenje, sušenje, zamrzavanje, klasiranje i pakiranje proizvoda iz vlastite primarne poljoprivredne proizvodnje sa pripadajućom opremom i infrastrukturom</v>
      </c>
      <c r="C33" s="18"/>
      <c r="D33" s="18"/>
      <c r="E33" s="18"/>
      <c r="F33" s="19"/>
      <c r="G33" s="19"/>
      <c r="H33" s="20"/>
      <c r="I33" s="18"/>
      <c r="J33" s="18"/>
      <c r="K33" s="18"/>
      <c r="L33" s="19"/>
      <c r="M33" s="21"/>
      <c r="N33" s="20"/>
      <c r="O33" s="18"/>
      <c r="P33" s="18"/>
      <c r="Q33" s="18"/>
      <c r="R33" s="19"/>
      <c r="S33" s="21"/>
    </row>
    <row r="34" spans="1:19" x14ac:dyDescent="0.3">
      <c r="A34" s="63"/>
      <c r="B34" s="25" t="s">
        <v>90</v>
      </c>
      <c r="C34" s="11"/>
      <c r="D34" s="10"/>
      <c r="E34" s="10"/>
      <c r="F34" s="12"/>
      <c r="G34" s="12"/>
      <c r="H34" s="17"/>
      <c r="I34" s="10"/>
      <c r="J34" s="10"/>
      <c r="K34" s="10"/>
      <c r="L34" s="12"/>
      <c r="M34" s="13"/>
      <c r="N34" s="17"/>
      <c r="O34" s="10"/>
      <c r="P34" s="10"/>
      <c r="Q34" s="10"/>
      <c r="R34" s="12"/>
      <c r="S34" s="13"/>
    </row>
    <row r="35" spans="1:19" ht="28.5" x14ac:dyDescent="0.25">
      <c r="A35" s="9"/>
      <c r="B35" s="137"/>
      <c r="C35" s="14"/>
      <c r="D35" s="5"/>
      <c r="E35" s="32"/>
      <c r="F35" s="6"/>
      <c r="G35" s="59"/>
      <c r="H35" s="30"/>
      <c r="I35" s="14"/>
      <c r="J35" s="29"/>
      <c r="K35" s="31"/>
      <c r="L35" s="6"/>
      <c r="M35" s="59"/>
      <c r="N35" s="30"/>
      <c r="O35" s="14"/>
      <c r="P35" s="131"/>
      <c r="Q35" s="6"/>
      <c r="R35" s="6"/>
      <c r="S35" s="7"/>
    </row>
    <row r="36" spans="1:19" ht="28.5" x14ac:dyDescent="0.25">
      <c r="A36" s="9"/>
      <c r="B36" s="137"/>
      <c r="C36" s="14"/>
      <c r="D36" s="5"/>
      <c r="E36" s="32"/>
      <c r="F36" s="6"/>
      <c r="G36" s="59"/>
      <c r="H36" s="30"/>
      <c r="I36" s="14"/>
      <c r="J36" s="29"/>
      <c r="K36" s="31"/>
      <c r="L36" s="6"/>
      <c r="M36" s="59"/>
      <c r="N36" s="30"/>
      <c r="O36" s="14"/>
      <c r="P36" s="131"/>
      <c r="Q36" s="6"/>
      <c r="R36" s="6"/>
      <c r="S36" s="7"/>
    </row>
    <row r="37" spans="1:19" ht="28.5" x14ac:dyDescent="0.25">
      <c r="A37" s="9"/>
      <c r="B37" s="137"/>
      <c r="C37" s="14"/>
      <c r="D37" s="5"/>
      <c r="E37" s="32"/>
      <c r="F37" s="6"/>
      <c r="G37" s="59"/>
      <c r="H37" s="30"/>
      <c r="I37" s="14"/>
      <c r="J37" s="29"/>
      <c r="K37" s="31"/>
      <c r="L37" s="6"/>
      <c r="M37" s="59"/>
      <c r="N37" s="30"/>
      <c r="O37" s="14"/>
      <c r="P37" s="131"/>
      <c r="Q37" s="6"/>
      <c r="R37" s="6"/>
      <c r="S37" s="7"/>
    </row>
    <row r="38" spans="1:19" ht="28.5" x14ac:dyDescent="0.25">
      <c r="A38" s="63"/>
      <c r="B38" s="25" t="s">
        <v>35</v>
      </c>
      <c r="C38" s="11"/>
      <c r="D38" s="10"/>
      <c r="E38" s="10"/>
      <c r="F38" s="12"/>
      <c r="G38" s="12"/>
      <c r="H38" s="17"/>
      <c r="I38" s="10"/>
      <c r="J38" s="10"/>
      <c r="K38" s="10"/>
      <c r="L38" s="12"/>
      <c r="M38" s="13"/>
      <c r="N38" s="17"/>
      <c r="O38" s="10"/>
      <c r="P38" s="10"/>
      <c r="Q38" s="10"/>
      <c r="R38" s="12"/>
      <c r="S38" s="13"/>
    </row>
    <row r="39" spans="1:19" ht="28.5" x14ac:dyDescent="0.25">
      <c r="A39" s="9"/>
      <c r="B39" s="137"/>
      <c r="C39" s="14"/>
      <c r="D39" s="5"/>
      <c r="E39" s="32"/>
      <c r="F39" s="6"/>
      <c r="G39" s="59"/>
      <c r="H39" s="30"/>
      <c r="I39" s="14"/>
      <c r="J39" s="29"/>
      <c r="K39" s="31"/>
      <c r="L39" s="6"/>
      <c r="M39" s="59"/>
      <c r="N39" s="30"/>
      <c r="O39" s="14"/>
      <c r="P39" s="131"/>
      <c r="Q39" s="6"/>
      <c r="R39" s="6"/>
      <c r="S39" s="7"/>
    </row>
    <row r="40" spans="1:19" ht="28.5" x14ac:dyDescent="0.25">
      <c r="A40" s="9"/>
      <c r="B40" s="137"/>
      <c r="C40" s="14"/>
      <c r="D40" s="5"/>
      <c r="E40" s="32"/>
      <c r="F40" s="6"/>
      <c r="G40" s="59"/>
      <c r="H40" s="30"/>
      <c r="I40" s="14"/>
      <c r="J40" s="29"/>
      <c r="K40" s="31"/>
      <c r="L40" s="6"/>
      <c r="M40" s="59"/>
      <c r="N40" s="30"/>
      <c r="O40" s="14"/>
      <c r="P40" s="131"/>
      <c r="Q40" s="6"/>
      <c r="R40" s="6"/>
      <c r="S40" s="7"/>
    </row>
    <row r="41" spans="1:19" ht="28.5" x14ac:dyDescent="0.25">
      <c r="A41" s="9"/>
      <c r="B41" s="137"/>
      <c r="C41" s="14"/>
      <c r="D41" s="5"/>
      <c r="E41" s="32"/>
      <c r="F41" s="6"/>
      <c r="G41" s="59"/>
      <c r="H41" s="30"/>
      <c r="I41" s="14"/>
      <c r="J41" s="29"/>
      <c r="K41" s="31"/>
      <c r="L41" s="6"/>
      <c r="M41" s="59"/>
      <c r="N41" s="30"/>
      <c r="O41" s="14"/>
      <c r="P41" s="131"/>
      <c r="Q41" s="6"/>
      <c r="R41" s="6"/>
      <c r="S41" s="7"/>
    </row>
    <row r="42" spans="1:19" ht="63.75" customHeight="1" x14ac:dyDescent="0.3">
      <c r="A42" s="49"/>
      <c r="B42" s="22" t="str">
        <f>LPT!B121</f>
        <v>Novi sustavi za navodnjavanje na poljoprivrednom gospodarstvu/izvan poljoprivrednog gospodarstva za potrebe primarne proizvodnje poljoprivrednog gospodarstva (neto povećanje navodnjavanje površine) te poboljšanje postojećih sustava/opreme za navodnjavanje na poljoprivrednom gospodarstvu</v>
      </c>
      <c r="C42" s="18"/>
      <c r="D42" s="18"/>
      <c r="E42" s="18"/>
      <c r="F42" s="19"/>
      <c r="G42" s="19"/>
      <c r="H42" s="20"/>
      <c r="I42" s="18"/>
      <c r="J42" s="18"/>
      <c r="K42" s="18"/>
      <c r="L42" s="19"/>
      <c r="M42" s="21"/>
      <c r="N42" s="20"/>
      <c r="O42" s="18"/>
      <c r="P42" s="18"/>
      <c r="Q42" s="18"/>
      <c r="R42" s="19"/>
      <c r="S42" s="21"/>
    </row>
    <row r="43" spans="1:19" x14ac:dyDescent="0.3">
      <c r="A43" s="63"/>
      <c r="B43" s="25" t="s">
        <v>90</v>
      </c>
      <c r="C43" s="11"/>
      <c r="D43" s="10"/>
      <c r="E43" s="10"/>
      <c r="F43" s="12"/>
      <c r="G43" s="12"/>
      <c r="H43" s="17"/>
      <c r="I43" s="10"/>
      <c r="J43" s="10"/>
      <c r="K43" s="10"/>
      <c r="L43" s="12"/>
      <c r="M43" s="13"/>
      <c r="N43" s="17"/>
      <c r="O43" s="10"/>
      <c r="P43" s="10"/>
      <c r="Q43" s="10"/>
      <c r="R43" s="12"/>
      <c r="S43" s="13"/>
    </row>
    <row r="44" spans="1:19" ht="28.5" x14ac:dyDescent="0.25">
      <c r="A44" s="15"/>
      <c r="B44" s="33"/>
      <c r="C44" s="14"/>
      <c r="D44" s="5"/>
      <c r="E44" s="32"/>
      <c r="F44" s="6"/>
      <c r="G44" s="59"/>
      <c r="H44" s="30"/>
      <c r="I44" s="14"/>
      <c r="J44" s="29"/>
      <c r="K44" s="31"/>
      <c r="L44" s="6"/>
      <c r="M44" s="59"/>
      <c r="N44" s="30"/>
      <c r="O44" s="14"/>
      <c r="P44" s="131"/>
      <c r="Q44" s="6"/>
      <c r="R44" s="6"/>
      <c r="S44" s="7"/>
    </row>
    <row r="45" spans="1:19" ht="28.5" x14ac:dyDescent="0.25">
      <c r="A45" s="15"/>
      <c r="B45" s="33"/>
      <c r="C45" s="14"/>
      <c r="D45" s="5"/>
      <c r="E45" s="32"/>
      <c r="F45" s="6"/>
      <c r="G45" s="59"/>
      <c r="H45" s="30"/>
      <c r="I45" s="14"/>
      <c r="J45" s="29"/>
      <c r="K45" s="31"/>
      <c r="L45" s="6"/>
      <c r="M45" s="59"/>
      <c r="N45" s="30"/>
      <c r="O45" s="14"/>
      <c r="P45" s="131"/>
      <c r="Q45" s="6"/>
      <c r="R45" s="6"/>
      <c r="S45" s="7"/>
    </row>
    <row r="46" spans="1:19" ht="28.5" x14ac:dyDescent="0.25">
      <c r="A46" s="15"/>
      <c r="B46" s="33"/>
      <c r="C46" s="14"/>
      <c r="D46" s="5"/>
      <c r="E46" s="32"/>
      <c r="F46" s="6"/>
      <c r="G46" s="59"/>
      <c r="H46" s="30"/>
      <c r="I46" s="14"/>
      <c r="J46" s="29"/>
      <c r="K46" s="31"/>
      <c r="L46" s="6"/>
      <c r="M46" s="59"/>
      <c r="N46" s="30"/>
      <c r="O46" s="14"/>
      <c r="P46" s="131"/>
      <c r="Q46" s="6"/>
      <c r="R46" s="6"/>
      <c r="S46" s="7"/>
    </row>
    <row r="47" spans="1:19" ht="28.5" x14ac:dyDescent="0.25">
      <c r="A47" s="63"/>
      <c r="B47" s="280" t="s">
        <v>35</v>
      </c>
      <c r="C47" s="281"/>
      <c r="D47" s="281"/>
      <c r="E47" s="281"/>
      <c r="F47" s="281"/>
      <c r="G47" s="282"/>
      <c r="H47" s="283"/>
      <c r="I47" s="284"/>
      <c r="J47" s="284"/>
      <c r="K47" s="284"/>
      <c r="L47" s="284"/>
      <c r="M47" s="285"/>
      <c r="N47" s="17"/>
      <c r="O47" s="10"/>
      <c r="P47" s="10"/>
      <c r="Q47" s="10"/>
      <c r="R47" s="12"/>
      <c r="S47" s="13"/>
    </row>
    <row r="48" spans="1:19" ht="28.5" x14ac:dyDescent="0.25">
      <c r="A48" s="15"/>
      <c r="B48" s="33"/>
      <c r="C48" s="14"/>
      <c r="D48" s="5"/>
      <c r="E48" s="32"/>
      <c r="F48" s="6"/>
      <c r="G48" s="59"/>
      <c r="H48" s="30"/>
      <c r="I48" s="14"/>
      <c r="J48" s="29"/>
      <c r="K48" s="31"/>
      <c r="L48" s="6"/>
      <c r="M48" s="59"/>
      <c r="N48" s="30"/>
      <c r="O48" s="14"/>
      <c r="P48" s="131"/>
      <c r="Q48" s="6"/>
      <c r="R48" s="6"/>
      <c r="S48" s="7"/>
    </row>
    <row r="49" spans="1:19" ht="28.5" x14ac:dyDescent="0.25">
      <c r="A49" s="15"/>
      <c r="B49" s="33"/>
      <c r="C49" s="14"/>
      <c r="D49" s="5"/>
      <c r="E49" s="32"/>
      <c r="F49" s="6"/>
      <c r="G49" s="59"/>
      <c r="H49" s="30"/>
      <c r="I49" s="14"/>
      <c r="J49" s="29"/>
      <c r="K49" s="31"/>
      <c r="L49" s="6"/>
      <c r="M49" s="59"/>
      <c r="N49" s="30"/>
      <c r="O49" s="14"/>
      <c r="P49" s="131"/>
      <c r="Q49" s="6"/>
      <c r="R49" s="6"/>
      <c r="S49" s="7"/>
    </row>
    <row r="50" spans="1:19" ht="28.5" x14ac:dyDescent="0.25">
      <c r="A50" s="15"/>
      <c r="B50" s="33"/>
      <c r="C50" s="14"/>
      <c r="D50" s="5"/>
      <c r="E50" s="32"/>
      <c r="F50" s="6"/>
      <c r="G50" s="59"/>
      <c r="H50" s="30"/>
      <c r="I50" s="14"/>
      <c r="J50" s="29"/>
      <c r="K50" s="31"/>
      <c r="L50" s="6"/>
      <c r="M50" s="59"/>
      <c r="N50" s="30"/>
      <c r="O50" s="14"/>
      <c r="P50" s="131"/>
      <c r="Q50" s="6"/>
      <c r="R50" s="6"/>
      <c r="S50" s="7"/>
    </row>
    <row r="51" spans="1:19" ht="28.5" x14ac:dyDescent="0.25">
      <c r="A51" s="63"/>
      <c r="B51" s="188" t="s">
        <v>449</v>
      </c>
      <c r="C51" s="184"/>
      <c r="D51" s="184"/>
      <c r="E51" s="184"/>
      <c r="F51" s="185"/>
      <c r="G51" s="185"/>
      <c r="H51" s="186"/>
      <c r="I51" s="184"/>
      <c r="J51" s="184"/>
      <c r="K51" s="184"/>
      <c r="L51" s="185"/>
      <c r="M51" s="187"/>
      <c r="N51" s="186"/>
      <c r="O51" s="184"/>
      <c r="P51" s="184"/>
      <c r="Q51" s="184"/>
      <c r="R51" s="185"/>
      <c r="S51" s="187"/>
    </row>
    <row r="52" spans="1:19" ht="28.5" x14ac:dyDescent="0.25">
      <c r="A52" s="15"/>
      <c r="B52" s="33"/>
      <c r="C52" s="14"/>
      <c r="D52" s="5"/>
      <c r="E52" s="32"/>
      <c r="F52" s="6"/>
      <c r="G52" s="59"/>
      <c r="H52" s="30"/>
      <c r="I52" s="14"/>
      <c r="J52" s="29"/>
      <c r="K52" s="31"/>
      <c r="L52" s="6"/>
      <c r="M52" s="59"/>
      <c r="N52" s="30"/>
      <c r="O52" s="14"/>
      <c r="P52" s="131"/>
      <c r="Q52" s="6"/>
      <c r="R52" s="6"/>
      <c r="S52" s="7"/>
    </row>
    <row r="53" spans="1:19" ht="28.5" x14ac:dyDescent="0.25">
      <c r="A53" s="15"/>
      <c r="B53" s="33"/>
      <c r="C53" s="14"/>
      <c r="D53" s="5"/>
      <c r="E53" s="32"/>
      <c r="F53" s="6"/>
      <c r="G53" s="59"/>
      <c r="H53" s="30"/>
      <c r="I53" s="14"/>
      <c r="J53" s="29"/>
      <c r="K53" s="31"/>
      <c r="L53" s="6"/>
      <c r="M53" s="59"/>
      <c r="N53" s="30"/>
      <c r="O53" s="14"/>
      <c r="P53" s="131"/>
      <c r="Q53" s="6"/>
      <c r="R53" s="6"/>
      <c r="S53" s="7"/>
    </row>
    <row r="54" spans="1:19" ht="28.5" x14ac:dyDescent="0.25">
      <c r="A54" s="15"/>
      <c r="B54" s="33"/>
      <c r="C54" s="14"/>
      <c r="D54" s="5"/>
      <c r="E54" s="32"/>
      <c r="F54" s="6"/>
      <c r="G54" s="59"/>
      <c r="H54" s="30"/>
      <c r="I54" s="14"/>
      <c r="J54" s="29"/>
      <c r="K54" s="31"/>
      <c r="L54" s="6"/>
      <c r="M54" s="59"/>
      <c r="N54" s="30"/>
      <c r="O54" s="14"/>
      <c r="P54" s="131"/>
      <c r="Q54" s="6"/>
      <c r="R54" s="6"/>
      <c r="S54" s="7"/>
    </row>
    <row r="55" spans="1:19" s="24" customFormat="1" ht="2.1" customHeight="1" x14ac:dyDescent="0.2">
      <c r="A55" s="50"/>
      <c r="B55" s="33"/>
      <c r="C55" s="52"/>
      <c r="D55" s="52"/>
      <c r="E55" s="53"/>
      <c r="F55" s="53"/>
      <c r="G55" s="53"/>
      <c r="H55" s="54"/>
      <c r="I55" s="54"/>
      <c r="J55" s="54"/>
      <c r="K55" s="54"/>
      <c r="L55" s="54"/>
      <c r="M55" s="55"/>
      <c r="N55" s="54"/>
      <c r="O55" s="54"/>
      <c r="P55" s="54"/>
      <c r="Q55" s="54"/>
      <c r="R55" s="54"/>
      <c r="S55" s="55"/>
    </row>
    <row r="56" spans="1:19" ht="72.75" customHeight="1" x14ac:dyDescent="0.3">
      <c r="A56" s="63"/>
      <c r="B56" s="188" t="s">
        <v>448</v>
      </c>
      <c r="C56" s="184"/>
      <c r="D56" s="184"/>
      <c r="E56" s="184"/>
      <c r="F56" s="185"/>
      <c r="G56" s="185"/>
      <c r="H56" s="186"/>
      <c r="I56" s="184"/>
      <c r="J56" s="184"/>
      <c r="K56" s="184"/>
      <c r="L56" s="185"/>
      <c r="M56" s="187"/>
      <c r="N56" s="186"/>
      <c r="O56" s="184"/>
      <c r="P56" s="184"/>
      <c r="Q56" s="184"/>
      <c r="R56" s="185"/>
      <c r="S56" s="187"/>
    </row>
    <row r="57" spans="1:19" ht="28.5" x14ac:dyDescent="0.25">
      <c r="A57" s="15"/>
      <c r="B57" s="33"/>
      <c r="C57" s="14"/>
      <c r="D57" s="5"/>
      <c r="E57" s="32"/>
      <c r="F57" s="6"/>
      <c r="G57" s="59"/>
      <c r="H57" s="30"/>
      <c r="I57" s="14"/>
      <c r="J57" s="29"/>
      <c r="K57" s="31"/>
      <c r="L57" s="6"/>
      <c r="M57" s="59"/>
      <c r="N57" s="30"/>
      <c r="O57" s="14"/>
      <c r="P57" s="131"/>
      <c r="Q57" s="6"/>
      <c r="R57" s="6"/>
      <c r="S57" s="7"/>
    </row>
    <row r="58" spans="1:19" ht="28.5" x14ac:dyDescent="0.25">
      <c r="A58" s="15"/>
      <c r="B58" s="33"/>
      <c r="C58" s="14"/>
      <c r="D58" s="5"/>
      <c r="E58" s="32"/>
      <c r="F58" s="6"/>
      <c r="G58" s="59"/>
      <c r="H58" s="30"/>
      <c r="I58" s="14"/>
      <c r="J58" s="29"/>
      <c r="K58" s="31"/>
      <c r="L58" s="6"/>
      <c r="M58" s="59"/>
      <c r="N58" s="30"/>
      <c r="O58" s="14"/>
      <c r="P58" s="131"/>
      <c r="Q58" s="6"/>
      <c r="R58" s="6"/>
      <c r="S58" s="7"/>
    </row>
    <row r="59" spans="1:19" ht="28.5" x14ac:dyDescent="0.25">
      <c r="A59" s="15"/>
      <c r="B59" s="33"/>
      <c r="C59" s="14"/>
      <c r="D59" s="5"/>
      <c r="E59" s="32"/>
      <c r="F59" s="6"/>
      <c r="G59" s="59"/>
      <c r="H59" s="30"/>
      <c r="I59" s="14"/>
      <c r="J59" s="29"/>
      <c r="K59" s="31"/>
      <c r="L59" s="6"/>
      <c r="M59" s="59"/>
      <c r="N59" s="30"/>
      <c r="O59" s="14"/>
      <c r="P59" s="131"/>
      <c r="Q59" s="6"/>
      <c r="R59" s="6"/>
      <c r="S59" s="7"/>
    </row>
    <row r="60" spans="1:19" ht="53.25" customHeight="1" x14ac:dyDescent="0.3">
      <c r="A60" s="63"/>
      <c r="B60" s="188" t="s">
        <v>450</v>
      </c>
      <c r="C60" s="184"/>
      <c r="D60" s="184"/>
      <c r="E60" s="184"/>
      <c r="F60" s="185"/>
      <c r="G60" s="185"/>
      <c r="H60" s="186"/>
      <c r="I60" s="184"/>
      <c r="J60" s="184"/>
      <c r="K60" s="184"/>
      <c r="L60" s="185"/>
      <c r="M60" s="187"/>
      <c r="N60" s="186"/>
      <c r="O60" s="184"/>
      <c r="P60" s="184"/>
      <c r="Q60" s="184"/>
      <c r="R60" s="185"/>
      <c r="S60" s="187"/>
    </row>
    <row r="61" spans="1:19" ht="28.5" x14ac:dyDescent="0.25">
      <c r="A61" s="15"/>
      <c r="B61" s="33"/>
      <c r="C61" s="14"/>
      <c r="D61" s="5"/>
      <c r="E61" s="32"/>
      <c r="F61" s="6"/>
      <c r="G61" s="59"/>
      <c r="H61" s="30"/>
      <c r="I61" s="14"/>
      <c r="J61" s="29"/>
      <c r="K61" s="31"/>
      <c r="L61" s="6"/>
      <c r="M61" s="59"/>
      <c r="N61" s="30"/>
      <c r="O61" s="14"/>
      <c r="P61" s="131"/>
      <c r="Q61" s="6"/>
      <c r="R61" s="6"/>
      <c r="S61" s="7"/>
    </row>
    <row r="62" spans="1:19" ht="28.5" x14ac:dyDescent="0.25">
      <c r="A62" s="15"/>
      <c r="B62" s="33"/>
      <c r="C62" s="14"/>
      <c r="D62" s="5"/>
      <c r="E62" s="32"/>
      <c r="F62" s="6"/>
      <c r="G62" s="59"/>
      <c r="H62" s="30"/>
      <c r="I62" s="14"/>
      <c r="J62" s="29"/>
      <c r="K62" s="31"/>
      <c r="L62" s="6"/>
      <c r="M62" s="59"/>
      <c r="N62" s="30"/>
      <c r="O62" s="14"/>
      <c r="P62" s="131"/>
      <c r="Q62" s="6"/>
      <c r="R62" s="6"/>
      <c r="S62" s="7"/>
    </row>
    <row r="63" spans="1:19" ht="28.5" x14ac:dyDescent="0.25">
      <c r="A63" s="15"/>
      <c r="B63" s="33"/>
      <c r="C63" s="14"/>
      <c r="D63" s="5"/>
      <c r="E63" s="32"/>
      <c r="F63" s="6"/>
      <c r="G63" s="59"/>
      <c r="H63" s="30"/>
      <c r="I63" s="14"/>
      <c r="J63" s="29"/>
      <c r="K63" s="31"/>
      <c r="L63" s="6"/>
      <c r="M63" s="59"/>
      <c r="N63" s="30"/>
      <c r="O63" s="14"/>
      <c r="P63" s="131"/>
      <c r="Q63" s="6"/>
      <c r="R63" s="6"/>
      <c r="S63" s="7"/>
    </row>
    <row r="64" spans="1:19" ht="42" customHeight="1" x14ac:dyDescent="0.3">
      <c r="A64" s="9"/>
      <c r="B64" s="188" t="s">
        <v>451</v>
      </c>
      <c r="C64" s="197"/>
      <c r="D64" s="197"/>
      <c r="E64" s="197"/>
      <c r="F64" s="200"/>
      <c r="G64" s="201"/>
      <c r="H64" s="199"/>
      <c r="I64" s="197"/>
      <c r="J64" s="197"/>
      <c r="K64" s="197"/>
      <c r="L64" s="197"/>
      <c r="M64" s="198"/>
      <c r="N64" s="199"/>
      <c r="O64" s="197"/>
      <c r="P64" s="197"/>
      <c r="Q64" s="197"/>
      <c r="R64" s="197"/>
      <c r="S64" s="198"/>
    </row>
    <row r="65" spans="1:19" ht="28.5" x14ac:dyDescent="0.25">
      <c r="A65" s="9"/>
      <c r="B65" s="189"/>
      <c r="C65" s="14"/>
      <c r="D65" s="5"/>
      <c r="E65" s="194"/>
      <c r="F65" s="6"/>
      <c r="G65" s="59"/>
      <c r="H65" s="30"/>
      <c r="I65" s="14"/>
      <c r="J65" s="29"/>
      <c r="K65" s="195"/>
      <c r="L65" s="6"/>
      <c r="M65" s="59"/>
      <c r="N65" s="30"/>
      <c r="O65" s="14"/>
      <c r="P65" s="131"/>
      <c r="Q65" s="196"/>
      <c r="R65" s="6"/>
      <c r="S65" s="7"/>
    </row>
    <row r="66" spans="1:19" ht="50.25" customHeight="1" x14ac:dyDescent="0.3">
      <c r="A66" s="9"/>
      <c r="B66" s="188" t="s">
        <v>452</v>
      </c>
      <c r="C66" s="197"/>
      <c r="D66" s="197"/>
      <c r="E66" s="197"/>
      <c r="F66" s="200"/>
      <c r="G66" s="201"/>
      <c r="H66" s="199"/>
      <c r="I66" s="197"/>
      <c r="J66" s="197"/>
      <c r="K66" s="197"/>
      <c r="L66" s="197"/>
      <c r="M66" s="198"/>
      <c r="N66" s="200"/>
      <c r="O66" s="203"/>
      <c r="P66" s="202"/>
      <c r="Q66" s="197"/>
      <c r="R66" s="197"/>
      <c r="S66" s="198"/>
    </row>
    <row r="67" spans="1:19" ht="28.5" x14ac:dyDescent="0.25">
      <c r="A67" s="9"/>
      <c r="B67" s="189"/>
      <c r="C67" s="14"/>
      <c r="D67" s="5"/>
      <c r="E67" s="194"/>
      <c r="F67" s="6"/>
      <c r="G67" s="59"/>
      <c r="H67" s="30"/>
      <c r="I67" s="14"/>
      <c r="J67" s="29"/>
      <c r="K67" s="195"/>
      <c r="L67" s="6"/>
      <c r="M67" s="59"/>
      <c r="N67" s="30"/>
      <c r="O67" s="14"/>
      <c r="P67" s="131"/>
      <c r="Q67" s="196"/>
      <c r="R67" s="6"/>
      <c r="S67" s="7"/>
    </row>
    <row r="68" spans="1:19" ht="28.5" x14ac:dyDescent="0.25">
      <c r="A68" s="9"/>
      <c r="B68" s="189"/>
      <c r="C68" s="14"/>
      <c r="D68" s="5"/>
      <c r="E68" s="194"/>
      <c r="F68" s="6"/>
      <c r="G68" s="59"/>
      <c r="H68" s="30"/>
      <c r="I68" s="14"/>
      <c r="J68" s="29"/>
      <c r="K68" s="195"/>
      <c r="L68" s="6"/>
      <c r="M68" s="59"/>
      <c r="N68" s="30"/>
      <c r="O68" s="14"/>
      <c r="P68" s="131"/>
      <c r="Q68" s="196"/>
      <c r="R68" s="6"/>
      <c r="S68" s="7"/>
    </row>
    <row r="69" spans="1:19" ht="61.5" customHeight="1" x14ac:dyDescent="0.3">
      <c r="A69" s="64" t="s">
        <v>1</v>
      </c>
      <c r="B69" s="65" t="s">
        <v>96</v>
      </c>
      <c r="C69" s="66"/>
      <c r="D69" s="66"/>
      <c r="E69" s="67"/>
      <c r="F69" s="68">
        <f>SUM(F70:F71)</f>
        <v>0</v>
      </c>
      <c r="G69" s="68">
        <f>SUM(G70:G71)</f>
        <v>0</v>
      </c>
      <c r="H69" s="69"/>
      <c r="I69" s="70"/>
      <c r="J69" s="70"/>
      <c r="K69" s="71"/>
      <c r="L69" s="68">
        <f>SUM(L70:L71)</f>
        <v>0</v>
      </c>
      <c r="M69" s="72">
        <f>SUM(M70:M71)</f>
        <v>0</v>
      </c>
      <c r="N69" s="69"/>
      <c r="O69" s="70"/>
      <c r="P69" s="70"/>
      <c r="Q69" s="71"/>
      <c r="R69" s="68">
        <f>SUM(R70:R71)</f>
        <v>0</v>
      </c>
      <c r="S69" s="72">
        <f>SUM(S70:S71)</f>
        <v>0</v>
      </c>
    </row>
    <row r="70" spans="1:19" ht="28.5" x14ac:dyDescent="0.25">
      <c r="A70" s="15"/>
      <c r="B70" s="33"/>
      <c r="C70" s="14"/>
      <c r="D70" s="5"/>
      <c r="E70" s="32"/>
      <c r="F70" s="6"/>
      <c r="G70" s="59"/>
      <c r="H70" s="30"/>
      <c r="I70" s="14"/>
      <c r="J70" s="29"/>
      <c r="K70" s="31"/>
      <c r="L70" s="6"/>
      <c r="M70" s="59"/>
      <c r="N70" s="30"/>
      <c r="O70" s="14"/>
      <c r="P70" s="131"/>
      <c r="Q70" s="6"/>
      <c r="R70" s="6"/>
      <c r="S70" s="7"/>
    </row>
    <row r="71" spans="1:19" ht="28.5" x14ac:dyDescent="0.25">
      <c r="A71" s="15"/>
      <c r="B71" s="33"/>
      <c r="C71" s="14"/>
      <c r="D71" s="5"/>
      <c r="E71" s="32"/>
      <c r="F71" s="6"/>
      <c r="G71" s="59"/>
      <c r="H71" s="30"/>
      <c r="I71" s="14"/>
      <c r="J71" s="29"/>
      <c r="K71" s="31"/>
      <c r="L71" s="6"/>
      <c r="M71" s="59"/>
      <c r="N71" s="30"/>
      <c r="O71" s="14"/>
      <c r="P71" s="131"/>
      <c r="Q71" s="6"/>
      <c r="R71" s="6"/>
      <c r="S71" s="7"/>
    </row>
    <row r="72" spans="1:19" x14ac:dyDescent="0.3">
      <c r="A72" s="64" t="s">
        <v>2</v>
      </c>
      <c r="B72" s="73" t="s">
        <v>37</v>
      </c>
      <c r="C72" s="74"/>
      <c r="D72" s="74"/>
      <c r="E72" s="75"/>
      <c r="F72" s="68">
        <f>SUM(F73:F74)</f>
        <v>0</v>
      </c>
      <c r="G72" s="68">
        <f>SUM(G73:G74)</f>
        <v>0</v>
      </c>
      <c r="H72" s="76"/>
      <c r="I72" s="77"/>
      <c r="J72" s="77"/>
      <c r="K72" s="78"/>
      <c r="L72" s="44">
        <f>SUM(L73:L74)</f>
        <v>0</v>
      </c>
      <c r="M72" s="48">
        <f>SUM(M73:M74)</f>
        <v>0</v>
      </c>
      <c r="N72" s="76"/>
      <c r="O72" s="77"/>
      <c r="P72" s="77"/>
      <c r="Q72" s="78"/>
      <c r="R72" s="44">
        <f>SUM(R73:R74)</f>
        <v>0</v>
      </c>
      <c r="S72" s="48">
        <f>SUM(S73:S74)</f>
        <v>0</v>
      </c>
    </row>
    <row r="73" spans="1:19" ht="28.5" x14ac:dyDescent="0.25">
      <c r="A73" s="15"/>
      <c r="B73" s="33"/>
      <c r="C73" s="14"/>
      <c r="D73" s="5"/>
      <c r="E73" s="32"/>
      <c r="F73" s="6"/>
      <c r="G73" s="59"/>
      <c r="H73" s="30"/>
      <c r="I73" s="14"/>
      <c r="J73" s="29"/>
      <c r="K73" s="31"/>
      <c r="L73" s="6"/>
      <c r="M73" s="59"/>
      <c r="N73" s="30"/>
      <c r="O73" s="14"/>
      <c r="P73" s="131"/>
      <c r="Q73" s="6"/>
      <c r="R73" s="6"/>
      <c r="S73" s="7"/>
    </row>
    <row r="74" spans="1:19" ht="28.5" x14ac:dyDescent="0.25">
      <c r="A74" s="15"/>
      <c r="B74" s="33"/>
      <c r="C74" s="14"/>
      <c r="D74" s="5"/>
      <c r="E74" s="32"/>
      <c r="F74" s="6"/>
      <c r="G74" s="59"/>
      <c r="H74" s="30"/>
      <c r="I74" s="14"/>
      <c r="J74" s="29"/>
      <c r="K74" s="31"/>
      <c r="L74" s="6"/>
      <c r="M74" s="59"/>
      <c r="N74" s="30"/>
      <c r="O74" s="14"/>
      <c r="P74" s="131"/>
      <c r="Q74" s="6"/>
      <c r="R74" s="6"/>
      <c r="S74" s="7"/>
    </row>
    <row r="75" spans="1:19" x14ac:dyDescent="0.3">
      <c r="A75" s="64" t="s">
        <v>3</v>
      </c>
      <c r="B75" s="65" t="s">
        <v>36</v>
      </c>
      <c r="C75" s="66"/>
      <c r="D75" s="66"/>
      <c r="E75" s="67"/>
      <c r="F75" s="68">
        <f>SUM(F76:F77)</f>
        <v>0</v>
      </c>
      <c r="G75" s="79">
        <f>SUM(G76:G77)</f>
        <v>0</v>
      </c>
      <c r="H75" s="69"/>
      <c r="I75" s="70"/>
      <c r="J75" s="70"/>
      <c r="K75" s="71"/>
      <c r="L75" s="68">
        <f>SUM(L76:L77)</f>
        <v>0</v>
      </c>
      <c r="M75" s="72">
        <f>SUM(M76:M77)</f>
        <v>0</v>
      </c>
      <c r="N75" s="69"/>
      <c r="O75" s="70"/>
      <c r="P75" s="70"/>
      <c r="Q75" s="71"/>
      <c r="R75" s="68">
        <f>SUM(R76:R77)</f>
        <v>0</v>
      </c>
      <c r="S75" s="72">
        <f>SUM(S76:S77)</f>
        <v>0</v>
      </c>
    </row>
    <row r="76" spans="1:19" ht="28.5" x14ac:dyDescent="0.25">
      <c r="A76" s="15"/>
      <c r="B76" s="33"/>
      <c r="C76" s="14"/>
      <c r="D76" s="5"/>
      <c r="E76" s="32"/>
      <c r="F76" s="6"/>
      <c r="G76" s="59"/>
      <c r="H76" s="30"/>
      <c r="I76" s="14"/>
      <c r="J76" s="29"/>
      <c r="K76" s="31"/>
      <c r="L76" s="6"/>
      <c r="M76" s="59"/>
      <c r="N76" s="30"/>
      <c r="O76" s="14"/>
      <c r="P76" s="131"/>
      <c r="Q76" s="6"/>
      <c r="R76" s="6"/>
      <c r="S76" s="7"/>
    </row>
    <row r="77" spans="1:19" ht="28.5" x14ac:dyDescent="0.25">
      <c r="A77" s="15"/>
      <c r="B77" s="205"/>
      <c r="C77" s="14"/>
      <c r="D77" s="5"/>
      <c r="E77" s="32"/>
      <c r="F77" s="6"/>
      <c r="G77" s="59"/>
      <c r="H77" s="30"/>
      <c r="I77" s="14"/>
      <c r="J77" s="29"/>
      <c r="K77" s="31"/>
      <c r="L77" s="6"/>
      <c r="M77" s="59"/>
      <c r="N77" s="30"/>
      <c r="O77" s="14"/>
      <c r="P77" s="131"/>
      <c r="Q77" s="6"/>
      <c r="R77" s="6"/>
      <c r="S77" s="7"/>
    </row>
    <row r="78" spans="1:19" x14ac:dyDescent="0.3">
      <c r="A78" s="64" t="s">
        <v>4</v>
      </c>
      <c r="B78" s="206" t="s">
        <v>223</v>
      </c>
      <c r="C78" s="66"/>
      <c r="D78" s="66"/>
      <c r="E78" s="67"/>
      <c r="F78" s="68">
        <f>SUM(F79:F80)</f>
        <v>0</v>
      </c>
      <c r="G78" s="79">
        <f>SUM(G79:G80)</f>
        <v>0</v>
      </c>
      <c r="H78" s="69"/>
      <c r="I78" s="70"/>
      <c r="J78" s="70"/>
      <c r="K78" s="71"/>
      <c r="L78" s="68">
        <f>SUM(L79:L80)</f>
        <v>0</v>
      </c>
      <c r="M78" s="72">
        <f>SUM(M79:M80)</f>
        <v>0</v>
      </c>
      <c r="N78" s="69"/>
      <c r="O78" s="70"/>
      <c r="P78" s="70"/>
      <c r="Q78" s="71"/>
      <c r="R78" s="68">
        <f>SUM(R79:R80)</f>
        <v>0</v>
      </c>
      <c r="S78" s="72">
        <f>SUM(S79:S80)</f>
        <v>0</v>
      </c>
    </row>
    <row r="79" spans="1:19" ht="28.5" x14ac:dyDescent="0.25">
      <c r="A79" s="15"/>
      <c r="B79" s="33"/>
      <c r="C79" s="14"/>
      <c r="D79" s="5"/>
      <c r="E79" s="32"/>
      <c r="F79" s="6"/>
      <c r="G79" s="59"/>
      <c r="H79" s="30"/>
      <c r="I79" s="14"/>
      <c r="J79" s="29"/>
      <c r="K79" s="31"/>
      <c r="L79" s="6"/>
      <c r="M79" s="59"/>
      <c r="N79" s="30"/>
      <c r="O79" s="14"/>
      <c r="P79" s="131"/>
      <c r="Q79" s="6"/>
      <c r="R79" s="6"/>
      <c r="S79" s="7"/>
    </row>
    <row r="80" spans="1:19" ht="28.5" x14ac:dyDescent="0.25">
      <c r="A80" s="15"/>
      <c r="B80" s="33"/>
      <c r="C80" s="14"/>
      <c r="D80" s="5"/>
      <c r="E80" s="32"/>
      <c r="F80" s="6"/>
      <c r="G80" s="59"/>
      <c r="H80" s="30"/>
      <c r="I80" s="14"/>
      <c r="J80" s="29"/>
      <c r="K80" s="31"/>
      <c r="L80" s="6"/>
      <c r="M80" s="59"/>
      <c r="N80" s="30"/>
      <c r="O80" s="14"/>
      <c r="P80" s="131"/>
      <c r="Q80" s="6"/>
      <c r="R80" s="6"/>
      <c r="S80" s="7"/>
    </row>
    <row r="81" spans="1:21" x14ac:dyDescent="0.3">
      <c r="A81" s="64" t="s">
        <v>5</v>
      </c>
      <c r="B81" s="65" t="s">
        <v>21</v>
      </c>
      <c r="C81" s="66"/>
      <c r="D81" s="66"/>
      <c r="E81" s="67"/>
      <c r="F81" s="68">
        <f>SUM(F82:F83)</f>
        <v>0</v>
      </c>
      <c r="G81" s="79">
        <f>SUM(G82:G83)</f>
        <v>0</v>
      </c>
      <c r="H81" s="69"/>
      <c r="I81" s="70"/>
      <c r="J81" s="70"/>
      <c r="K81" s="71"/>
      <c r="L81" s="68">
        <f>SUM(L82:L83)</f>
        <v>0</v>
      </c>
      <c r="M81" s="72">
        <f>SUM(M82:M83)</f>
        <v>0</v>
      </c>
      <c r="N81" s="69"/>
      <c r="O81" s="70"/>
      <c r="P81" s="70"/>
      <c r="Q81" s="71"/>
      <c r="R81" s="68">
        <f>SUM(R82:R83)</f>
        <v>0</v>
      </c>
      <c r="S81" s="72">
        <f>SUM(S82:S83)</f>
        <v>0</v>
      </c>
    </row>
    <row r="82" spans="1:21" ht="28.5" x14ac:dyDescent="0.25">
      <c r="A82" s="15"/>
      <c r="B82" s="33"/>
      <c r="C82" s="14"/>
      <c r="D82" s="5"/>
      <c r="E82" s="32"/>
      <c r="F82" s="6"/>
      <c r="G82" s="59"/>
      <c r="H82" s="30"/>
      <c r="I82" s="14"/>
      <c r="J82" s="29"/>
      <c r="K82" s="31"/>
      <c r="L82" s="6"/>
      <c r="M82" s="59"/>
      <c r="N82" s="30"/>
      <c r="O82" s="14"/>
      <c r="P82" s="131"/>
      <c r="Q82" s="6"/>
      <c r="R82" s="6"/>
      <c r="S82" s="7"/>
    </row>
    <row r="83" spans="1:21" ht="28.5" x14ac:dyDescent="0.25">
      <c r="A83" s="15"/>
      <c r="B83" s="33"/>
      <c r="C83" s="14"/>
      <c r="D83" s="5"/>
      <c r="E83" s="32"/>
      <c r="F83" s="6"/>
      <c r="G83" s="59"/>
      <c r="H83" s="30"/>
      <c r="I83" s="14"/>
      <c r="J83" s="29"/>
      <c r="K83" s="31"/>
      <c r="L83" s="6"/>
      <c r="M83" s="59"/>
      <c r="N83" s="30"/>
      <c r="O83" s="14"/>
      <c r="P83" s="131"/>
      <c r="Q83" s="6"/>
      <c r="R83" s="6"/>
      <c r="S83" s="7"/>
    </row>
    <row r="84" spans="1:21" x14ac:dyDescent="0.3">
      <c r="A84" s="64" t="s">
        <v>6</v>
      </c>
      <c r="B84" s="65" t="s">
        <v>22</v>
      </c>
      <c r="C84" s="66"/>
      <c r="D84" s="66"/>
      <c r="E84" s="67"/>
      <c r="F84" s="68">
        <f>SUM(F85:F86)</f>
        <v>0</v>
      </c>
      <c r="G84" s="79">
        <f>SUM(G85:G86)</f>
        <v>0</v>
      </c>
      <c r="H84" s="69"/>
      <c r="I84" s="70"/>
      <c r="J84" s="70"/>
      <c r="K84" s="71"/>
      <c r="L84" s="68">
        <f>SUM(L85:L86)</f>
        <v>0</v>
      </c>
      <c r="M84" s="72">
        <f>SUM(M85:M86)</f>
        <v>0</v>
      </c>
      <c r="N84" s="69"/>
      <c r="O84" s="70"/>
      <c r="P84" s="70"/>
      <c r="Q84" s="71"/>
      <c r="R84" s="68">
        <f>SUM(R85:R86)</f>
        <v>0</v>
      </c>
      <c r="S84" s="72">
        <f>SUM(S85:S86)</f>
        <v>0</v>
      </c>
    </row>
    <row r="85" spans="1:21" ht="28.5" x14ac:dyDescent="0.25">
      <c r="A85" s="15"/>
      <c r="B85" s="56"/>
      <c r="C85" s="8"/>
      <c r="D85" s="57"/>
      <c r="E85" s="58"/>
      <c r="F85" s="6"/>
      <c r="G85" s="59"/>
      <c r="H85" s="60"/>
      <c r="I85" s="8"/>
      <c r="J85" s="61"/>
      <c r="K85" s="62"/>
      <c r="L85" s="6"/>
      <c r="M85" s="59"/>
      <c r="N85" s="30"/>
      <c r="O85" s="14"/>
      <c r="P85" s="131"/>
      <c r="Q85" s="6"/>
      <c r="R85" s="6"/>
      <c r="S85" s="7"/>
    </row>
    <row r="86" spans="1:21" ht="29.25" thickBot="1" x14ac:dyDescent="0.3">
      <c r="A86" s="15"/>
      <c r="B86" s="56"/>
      <c r="C86" s="8"/>
      <c r="D86" s="57"/>
      <c r="E86" s="58"/>
      <c r="F86" s="6"/>
      <c r="G86" s="59"/>
      <c r="H86" s="60"/>
      <c r="I86" s="8"/>
      <c r="J86" s="61"/>
      <c r="K86" s="62"/>
      <c r="L86" s="6"/>
      <c r="M86" s="59"/>
      <c r="N86" s="132"/>
      <c r="O86" s="133"/>
      <c r="P86" s="134"/>
      <c r="Q86" s="135"/>
      <c r="R86" s="135"/>
      <c r="S86" s="136"/>
    </row>
    <row r="87" spans="1:21" ht="80.25" customHeight="1" thickBot="1" x14ac:dyDescent="0.3">
      <c r="A87" s="268" t="s">
        <v>42</v>
      </c>
      <c r="B87" s="269"/>
      <c r="C87" s="269"/>
      <c r="D87" s="269"/>
      <c r="E87" s="269"/>
      <c r="F87" s="269"/>
      <c r="G87" s="269"/>
      <c r="H87" s="269"/>
      <c r="I87" s="269"/>
      <c r="J87" s="269"/>
      <c r="K87" s="269"/>
      <c r="L87" s="269"/>
      <c r="M87" s="270"/>
    </row>
    <row r="88" spans="1:21" ht="39.9" customHeight="1" x14ac:dyDescent="0.25">
      <c r="A88" s="80"/>
      <c r="B88" s="81"/>
      <c r="C88" s="81"/>
      <c r="D88" s="81"/>
      <c r="E88" s="81"/>
      <c r="F88" s="82" t="s">
        <v>32</v>
      </c>
      <c r="G88" s="82" t="s">
        <v>33</v>
      </c>
      <c r="H88" s="83"/>
      <c r="I88" s="84"/>
      <c r="J88" s="84"/>
      <c r="K88" s="85"/>
      <c r="L88" s="86" t="s">
        <v>32</v>
      </c>
      <c r="M88" s="87" t="s">
        <v>33</v>
      </c>
    </row>
    <row r="89" spans="1:21" s="24" customFormat="1" ht="2.1" customHeight="1" x14ac:dyDescent="0.2">
      <c r="A89" s="50"/>
      <c r="B89" s="51"/>
      <c r="C89" s="52"/>
      <c r="D89" s="52"/>
      <c r="E89" s="53"/>
      <c r="F89" s="53"/>
      <c r="G89" s="53"/>
      <c r="H89" s="54"/>
      <c r="I89" s="54"/>
      <c r="J89" s="54"/>
      <c r="K89" s="54"/>
      <c r="L89" s="54"/>
      <c r="M89" s="55"/>
    </row>
    <row r="90" spans="1:21" ht="86.25" customHeight="1" x14ac:dyDescent="0.3">
      <c r="A90" s="271" t="s">
        <v>7</v>
      </c>
      <c r="B90" s="255" t="s">
        <v>100</v>
      </c>
      <c r="C90" s="256"/>
      <c r="D90" s="256"/>
      <c r="E90" s="257"/>
      <c r="F90" s="286">
        <v>7.4124999999999996</v>
      </c>
      <c r="G90" s="287"/>
      <c r="H90" s="88"/>
      <c r="I90" s="89"/>
      <c r="J90" s="89"/>
      <c r="K90" s="90"/>
      <c r="L90" s="292">
        <v>7.4124999999999996</v>
      </c>
      <c r="M90" s="293"/>
    </row>
    <row r="91" spans="1:21" s="23" customFormat="1" ht="14.25" customHeight="1" x14ac:dyDescent="0.3">
      <c r="A91" s="271"/>
      <c r="B91" s="258" t="s">
        <v>53</v>
      </c>
      <c r="C91" s="259"/>
      <c r="D91" s="259"/>
      <c r="E91" s="260"/>
      <c r="F91" s="288"/>
      <c r="G91" s="289"/>
      <c r="H91" s="91"/>
      <c r="I91" s="92"/>
      <c r="J91" s="92"/>
      <c r="K91" s="93"/>
      <c r="L91" s="294"/>
      <c r="M91" s="295"/>
    </row>
    <row r="92" spans="1:21" s="23" customFormat="1" ht="21" customHeight="1" x14ac:dyDescent="0.3">
      <c r="A92" s="272"/>
      <c r="B92" s="298" t="s">
        <v>67</v>
      </c>
      <c r="C92" s="299"/>
      <c r="D92" s="299"/>
      <c r="E92" s="300"/>
      <c r="F92" s="290"/>
      <c r="G92" s="291"/>
      <c r="H92" s="91"/>
      <c r="I92" s="92"/>
      <c r="J92" s="92"/>
      <c r="K92" s="93"/>
      <c r="L92" s="296"/>
      <c r="M92" s="297"/>
    </row>
    <row r="93" spans="1:21" ht="75" customHeight="1" x14ac:dyDescent="0.3">
      <c r="A93" s="40" t="s">
        <v>8</v>
      </c>
      <c r="B93" s="261" t="s">
        <v>43</v>
      </c>
      <c r="C93" s="262"/>
      <c r="D93" s="262"/>
      <c r="E93" s="263"/>
      <c r="F93" s="94">
        <f>F3*0.1</f>
        <v>0</v>
      </c>
      <c r="G93" s="95">
        <f>G3*0.1</f>
        <v>0</v>
      </c>
      <c r="H93" s="96"/>
      <c r="I93" s="89"/>
      <c r="J93" s="89"/>
      <c r="K93" s="90"/>
      <c r="L93" s="94">
        <f>L3*0.1</f>
        <v>0</v>
      </c>
      <c r="M93" s="97">
        <f>M3*0.1</f>
        <v>0</v>
      </c>
    </row>
    <row r="94" spans="1:21" ht="75" customHeight="1" x14ac:dyDescent="0.3">
      <c r="A94" s="40" t="s">
        <v>9</v>
      </c>
      <c r="B94" s="264" t="s">
        <v>44</v>
      </c>
      <c r="C94" s="264"/>
      <c r="D94" s="264"/>
      <c r="E94" s="264"/>
      <c r="F94" s="98">
        <f>MIN(F93, (IF(F69 ="", 0, F69)))+F3</f>
        <v>0</v>
      </c>
      <c r="G94" s="95">
        <f>MIN(G93, (IF(G69 ="", 0, G69)))+G3</f>
        <v>0</v>
      </c>
      <c r="H94" s="96"/>
      <c r="I94" s="89"/>
      <c r="J94" s="89"/>
      <c r="K94" s="90"/>
      <c r="L94" s="94">
        <f>MIN(L93, (IF(L69 ="", 0, L69)))+L3</f>
        <v>0</v>
      </c>
      <c r="M94" s="97">
        <f>MIN(M93, (IF(M69 ="", 0, M69)))+M3</f>
        <v>0</v>
      </c>
      <c r="T94" s="3"/>
      <c r="U94" s="3"/>
    </row>
    <row r="95" spans="1:21" ht="75" customHeight="1" x14ac:dyDescent="0.3">
      <c r="A95" s="40" t="s">
        <v>10</v>
      </c>
      <c r="B95" s="264" t="s">
        <v>463</v>
      </c>
      <c r="C95" s="264"/>
      <c r="D95" s="264"/>
      <c r="E95" s="264"/>
      <c r="F95" s="99"/>
      <c r="G95" s="99"/>
      <c r="H95" s="99"/>
      <c r="I95" s="99"/>
      <c r="J95" s="99"/>
      <c r="K95" s="100"/>
      <c r="L95" s="101">
        <f>IFERROR(L94/F94,0)</f>
        <v>0</v>
      </c>
      <c r="M95" s="102">
        <f>IFERROR(M94/G94,0)</f>
        <v>0</v>
      </c>
    </row>
    <row r="96" spans="1:21" ht="90" customHeight="1" x14ac:dyDescent="0.3">
      <c r="A96" s="40" t="s">
        <v>11</v>
      </c>
      <c r="B96" s="265" t="s">
        <v>460</v>
      </c>
      <c r="C96" s="266"/>
      <c r="D96" s="266"/>
      <c r="E96" s="267"/>
      <c r="F96" s="94">
        <f>IF((IF((37500)&gt;F72, F72, (37500)))&gt;(F94*0.02), (F94*0.02),(IF((37500)&gt;F72, F72, (37500))))</f>
        <v>0</v>
      </c>
      <c r="G96" s="95">
        <f>IF((IF((37500)&gt;G72, G72, (37500)))&gt;(G94*0.02), (G94*0.02),(IF((37500)&gt;G72, G72, (37500))))</f>
        <v>0</v>
      </c>
      <c r="H96" s="88"/>
      <c r="I96" s="89"/>
      <c r="J96" s="89"/>
      <c r="K96" s="90"/>
      <c r="L96" s="94">
        <f>IF((IF((37500)&gt;L72, L72, (37500)))&gt;(L94*0.02), (L94*0.02),(IF((37500)&gt;L72, L72, (37500))))</f>
        <v>0</v>
      </c>
      <c r="M96" s="97">
        <f>IF((IF((37500)&gt;M72, M72, (37500)))&gt;(M94*0.02), (M94*0.02),(IF((37500)&gt;M72, M72, (37500))))</f>
        <v>0</v>
      </c>
    </row>
    <row r="97" spans="1:21" ht="75" customHeight="1" x14ac:dyDescent="0.3">
      <c r="A97" s="40" t="s">
        <v>12</v>
      </c>
      <c r="B97" s="265" t="s">
        <v>461</v>
      </c>
      <c r="C97" s="266"/>
      <c r="D97" s="266"/>
      <c r="E97" s="267"/>
      <c r="F97" s="94">
        <f>IF((IF((75000)&gt;F75, F75, (75000)))&gt;(F94*0.02), (F94*0.02),(IF((75000)&gt;F75, F75, (75000))))</f>
        <v>0</v>
      </c>
      <c r="G97" s="95">
        <f>IF((IF((75000)&gt;G75, G75, (75000)))&gt;(G94*0.02), (G94*0.02),(IF((75000)&gt;G75, G75, (75000))))</f>
        <v>0</v>
      </c>
      <c r="H97" s="88"/>
      <c r="I97" s="89"/>
      <c r="J97" s="89"/>
      <c r="K97" s="90"/>
      <c r="L97" s="94">
        <f>IF((IF((75000)&gt;L75, L75, (75000)))&gt;(L94*0.02), (L94*0.02),(IF((75000)&gt;L75, L75, (75000))))</f>
        <v>0</v>
      </c>
      <c r="M97" s="97">
        <f>IF((IF((75000)&gt;M75, M75, (75000)))&gt;(M94*0.02), (M94*0.02),(IF((75000)&gt;M75, M75, (75000))))</f>
        <v>0</v>
      </c>
    </row>
    <row r="98" spans="1:21" ht="75" customHeight="1" x14ac:dyDescent="0.3">
      <c r="A98" s="40" t="s">
        <v>13</v>
      </c>
      <c r="B98" s="243" t="s">
        <v>46</v>
      </c>
      <c r="C98" s="243"/>
      <c r="D98" s="243"/>
      <c r="E98" s="243"/>
      <c r="F98" s="94">
        <f>IF(((F94*0.1)-F96-F97)&gt;F78, F78,((F94*0.1)-F96-F97))</f>
        <v>0</v>
      </c>
      <c r="G98" s="95">
        <f>IF(((G94*0.1)-G96-G97)&gt;G78, G78,((G94*0.1)-G96-G97))</f>
        <v>0</v>
      </c>
      <c r="H98" s="96"/>
      <c r="I98" s="89"/>
      <c r="J98" s="89"/>
      <c r="K98" s="90"/>
      <c r="L98" s="94">
        <f>IF(((L94*0.1)-L96-L97)&gt;L78, L78,((L94*0.1)-L96-L97))</f>
        <v>0</v>
      </c>
      <c r="M98" s="97">
        <f>IF(((M94*0.1)-M96-M97)&gt;M78, M78,((M94*0.1)-M96-M97))</f>
        <v>0</v>
      </c>
      <c r="U98" s="3"/>
    </row>
    <row r="99" spans="1:21" ht="75" customHeight="1" x14ac:dyDescent="0.3">
      <c r="A99" s="40" t="s">
        <v>14</v>
      </c>
      <c r="B99" s="243" t="s">
        <v>47</v>
      </c>
      <c r="C99" s="243"/>
      <c r="D99" s="243"/>
      <c r="E99" s="243"/>
      <c r="F99" s="94">
        <f>F96+F97+F98</f>
        <v>0</v>
      </c>
      <c r="G99" s="95">
        <f>G96+G97+G98</f>
        <v>0</v>
      </c>
      <c r="H99" s="96"/>
      <c r="I99" s="89"/>
      <c r="J99" s="89"/>
      <c r="K99" s="90"/>
      <c r="L99" s="94">
        <f t="shared" ref="L99:M99" si="0">L96+L97+L98</f>
        <v>0</v>
      </c>
      <c r="M99" s="97">
        <f t="shared" si="0"/>
        <v>0</v>
      </c>
    </row>
    <row r="100" spans="1:21" ht="75" customHeight="1" x14ac:dyDescent="0.3">
      <c r="A100" s="40" t="s">
        <v>15</v>
      </c>
      <c r="B100" s="243" t="s">
        <v>48</v>
      </c>
      <c r="C100" s="243"/>
      <c r="D100" s="243"/>
      <c r="E100" s="243"/>
      <c r="F100" s="94">
        <f>F94+F99</f>
        <v>0</v>
      </c>
      <c r="G100" s="95">
        <f>G94+G99</f>
        <v>0</v>
      </c>
      <c r="H100" s="96"/>
      <c r="I100" s="89"/>
      <c r="J100" s="89"/>
      <c r="K100" s="90"/>
      <c r="L100" s="94">
        <f>L94+L99</f>
        <v>0</v>
      </c>
      <c r="M100" s="97">
        <f>M94+M99</f>
        <v>0</v>
      </c>
    </row>
    <row r="101" spans="1:21" ht="75" customHeight="1" x14ac:dyDescent="0.3">
      <c r="A101" s="40" t="s">
        <v>23</v>
      </c>
      <c r="B101" s="243" t="s">
        <v>102</v>
      </c>
      <c r="C101" s="243"/>
      <c r="D101" s="243"/>
      <c r="E101" s="243"/>
      <c r="F101" s="26"/>
      <c r="G101" s="16"/>
      <c r="H101" s="96"/>
      <c r="I101" s="89"/>
      <c r="J101" s="89"/>
      <c r="K101" s="90"/>
      <c r="L101" s="26"/>
      <c r="M101" s="163"/>
    </row>
    <row r="102" spans="1:21" x14ac:dyDescent="0.3">
      <c r="A102" s="40" t="s">
        <v>16</v>
      </c>
      <c r="B102" s="243" t="s">
        <v>462</v>
      </c>
      <c r="C102" s="243"/>
      <c r="D102" s="243"/>
      <c r="E102" s="243"/>
      <c r="F102" s="247"/>
      <c r="G102" s="248"/>
      <c r="H102" s="103"/>
      <c r="I102" s="89"/>
      <c r="J102" s="89"/>
      <c r="K102" s="90"/>
      <c r="L102" s="245"/>
      <c r="M102" s="246"/>
    </row>
    <row r="103" spans="1:21" ht="75" customHeight="1" thickBot="1" x14ac:dyDescent="0.35">
      <c r="A103" s="40" t="s">
        <v>45</v>
      </c>
      <c r="B103" s="276" t="s">
        <v>467</v>
      </c>
      <c r="C103" s="276"/>
      <c r="D103" s="276"/>
      <c r="E103" s="276"/>
      <c r="F103" s="94"/>
      <c r="G103" s="94"/>
      <c r="H103" s="96"/>
      <c r="I103" s="89"/>
      <c r="J103" s="89"/>
      <c r="K103" s="90"/>
      <c r="L103" s="94"/>
      <c r="M103" s="94"/>
    </row>
    <row r="104" spans="1:21" ht="150" customHeight="1" thickTop="1" thickBot="1" x14ac:dyDescent="0.4">
      <c r="A104" s="40" t="s">
        <v>24</v>
      </c>
      <c r="B104" s="264" t="s">
        <v>68</v>
      </c>
      <c r="C104" s="264"/>
      <c r="D104" s="264"/>
      <c r="E104" s="261"/>
      <c r="F104" s="166" t="e">
        <f>ROUND((IF((IF(#REF!&gt;((F100*F102)-F101),0,((F100*F102)-F101)))&gt;F103, F103, (IF(#REF!&gt;((F100*F102)-F101),0,((F100*F102)-F101))))), 2)</f>
        <v>#REF!</v>
      </c>
      <c r="G104" s="166" t="e">
        <f>ROUND((IF((IF(#REF!&gt;((G100*F102)-G101),0,((G100*F102)-G101)))&gt;G103, G103, (IF(#REF!&gt;((G100*F102)-G101),0,((G100*F102)-G101))))), 2)</f>
        <v>#REF!</v>
      </c>
      <c r="H104" s="165"/>
      <c r="I104" s="89"/>
      <c r="J104" s="89"/>
      <c r="K104" s="89"/>
      <c r="L104" s="166" t="e">
        <f>IF((ROUND((IF((IF(#REF!&gt;((L100*L102)-L101),0,((L100*L102)-L101)))&gt;L103, L103, (IF(#REF!&gt;((L100*L102)-L101),0,((L100*L102)-L101))))), 2))&gt;F104, F104, (ROUND((IF((IF(#REF!&gt;((L100*L102)-L101),0,((L100*L102)-L101)))&gt;L103, L103, (IF(#REF!&gt;((L100*L102)-L101),0,((L100*L102)-L101))))), 2)))</f>
        <v>#REF!</v>
      </c>
      <c r="M104" s="166" t="e">
        <f>ROUND((IF((IF(#REF!&gt;((M100*L102)-M101),0,((M100*L102)-M101)))&gt;M103, M103, (IF(#REF!&gt;((M100*L102)-M101),0,((M100*L102)-M101))))), 2)</f>
        <v>#REF!</v>
      </c>
    </row>
    <row r="105" spans="1:21" ht="75" customHeight="1" thickTop="1" x14ac:dyDescent="0.35">
      <c r="A105" s="40" t="s">
        <v>29</v>
      </c>
      <c r="B105" s="239" t="s">
        <v>464</v>
      </c>
      <c r="C105" s="240"/>
      <c r="D105" s="240"/>
      <c r="E105" s="240"/>
      <c r="F105" s="164"/>
      <c r="G105" s="164"/>
      <c r="H105" s="104"/>
      <c r="I105" s="89"/>
      <c r="J105" s="89"/>
      <c r="K105" s="90"/>
      <c r="L105" s="167" t="e">
        <f>L104-IFERROR(ROUND((IF(L95&lt;80%, L104*0.05)), 2),0)</f>
        <v>#REF!</v>
      </c>
      <c r="M105" s="168" t="e">
        <f>M104-IFERROR(ROUND((IF(M95&lt;80%, M104*0.05)), 2),0)</f>
        <v>#REF!</v>
      </c>
    </row>
    <row r="106" spans="1:21" ht="60" customHeight="1" x14ac:dyDescent="0.3">
      <c r="A106" s="40" t="s">
        <v>28</v>
      </c>
      <c r="B106" s="243" t="s">
        <v>101</v>
      </c>
      <c r="C106" s="243"/>
      <c r="D106" s="243"/>
      <c r="E106" s="243"/>
      <c r="F106" s="94">
        <f>ROUND((F3+F69+F72+F75+F78+F81+F84), 2)</f>
        <v>0</v>
      </c>
      <c r="G106" s="94">
        <f>ROUND((G3+G69+G72+G75+G78+G81+G84), 2)</f>
        <v>0</v>
      </c>
      <c r="H106" s="96"/>
      <c r="I106" s="89"/>
      <c r="J106" s="89"/>
      <c r="K106" s="90"/>
      <c r="L106" s="94">
        <f>ROUND((L3+L69+L72+L75+L78+L81+L84), 2)</f>
        <v>0</v>
      </c>
      <c r="M106" s="97">
        <f>ROUND((M3+M69+M72+M75+M78+M81+M84), 2)</f>
        <v>0</v>
      </c>
    </row>
    <row r="107" spans="1:21" ht="60" customHeight="1" x14ac:dyDescent="0.3">
      <c r="A107" s="40" t="s">
        <v>20</v>
      </c>
      <c r="B107" s="243" t="s">
        <v>49</v>
      </c>
      <c r="C107" s="243"/>
      <c r="D107" s="243"/>
      <c r="E107" s="243"/>
      <c r="F107" s="94" t="e">
        <f>F106-F104</f>
        <v>#REF!</v>
      </c>
      <c r="G107" s="95" t="e">
        <f>G106-G104</f>
        <v>#REF!</v>
      </c>
      <c r="H107" s="96"/>
      <c r="I107" s="89"/>
      <c r="J107" s="89"/>
      <c r="K107" s="90"/>
      <c r="L107" s="94" t="e">
        <f>L106-L105</f>
        <v>#REF!</v>
      </c>
      <c r="M107" s="97" t="e">
        <f>M106-M105</f>
        <v>#REF!</v>
      </c>
    </row>
    <row r="108" spans="1:21" ht="60" customHeight="1" x14ac:dyDescent="0.3">
      <c r="A108" s="40" t="s">
        <v>65</v>
      </c>
      <c r="B108" s="239" t="s">
        <v>106</v>
      </c>
      <c r="C108" s="240"/>
      <c r="D108" s="240"/>
      <c r="E108" s="244"/>
      <c r="F108" s="94" t="e">
        <f>ROUND((F104*0.9), 2)</f>
        <v>#REF!</v>
      </c>
      <c r="G108" s="94" t="e">
        <f>ROUND((G104*0.9), 2)</f>
        <v>#REF!</v>
      </c>
      <c r="H108" s="96"/>
      <c r="I108" s="89"/>
      <c r="J108" s="89"/>
      <c r="K108" s="90"/>
      <c r="L108" s="94" t="e">
        <f>ROUND((L105*0.9), 2)</f>
        <v>#REF!</v>
      </c>
      <c r="M108" s="94" t="e">
        <f>ROUND((M105*0.9), 2)</f>
        <v>#REF!</v>
      </c>
    </row>
    <row r="109" spans="1:21" ht="60" customHeight="1" x14ac:dyDescent="0.3">
      <c r="A109" s="40" t="s">
        <v>66</v>
      </c>
      <c r="B109" s="236" t="s">
        <v>69</v>
      </c>
      <c r="C109" s="237"/>
      <c r="D109" s="237"/>
      <c r="E109" s="238"/>
      <c r="F109" s="105" t="e">
        <f>F104-F108</f>
        <v>#REF!</v>
      </c>
      <c r="G109" s="106" t="e">
        <f>G104-G108</f>
        <v>#REF!</v>
      </c>
      <c r="H109" s="96"/>
      <c r="I109" s="89"/>
      <c r="J109" s="89"/>
      <c r="K109" s="90"/>
      <c r="L109" s="105" t="e">
        <f>L105-L108</f>
        <v>#REF!</v>
      </c>
      <c r="M109" s="97" t="e">
        <f>M105-M108</f>
        <v>#REF!</v>
      </c>
    </row>
    <row r="110" spans="1:21" s="24" customFormat="1" ht="2.1" customHeight="1" x14ac:dyDescent="0.2">
      <c r="A110" s="107"/>
      <c r="B110" s="108"/>
      <c r="C110" s="52"/>
      <c r="D110" s="52"/>
      <c r="E110" s="53"/>
      <c r="F110" s="53"/>
      <c r="G110" s="53"/>
      <c r="H110" s="54"/>
      <c r="I110" s="54"/>
      <c r="J110" s="54"/>
      <c r="K110" s="54"/>
      <c r="L110" s="54"/>
      <c r="M110" s="55"/>
    </row>
    <row r="111" spans="1:21" ht="39.9" hidden="1" customHeight="1" x14ac:dyDescent="0.25">
      <c r="A111" s="109"/>
      <c r="B111" s="241" t="s">
        <v>50</v>
      </c>
      <c r="C111" s="241"/>
      <c r="D111" s="242"/>
      <c r="E111" s="110" t="s">
        <v>51</v>
      </c>
      <c r="F111" s="111" t="s">
        <v>32</v>
      </c>
      <c r="G111" s="111" t="s">
        <v>33</v>
      </c>
      <c r="H111" s="112"/>
      <c r="I111" s="113"/>
      <c r="J111" s="113"/>
      <c r="K111" s="114" t="s">
        <v>34</v>
      </c>
      <c r="L111" s="115" t="s">
        <v>32</v>
      </c>
      <c r="M111" s="116" t="s">
        <v>33</v>
      </c>
    </row>
    <row r="112" spans="1:21" s="24" customFormat="1" ht="2.1" customHeight="1" x14ac:dyDescent="0.2">
      <c r="A112" s="107"/>
      <c r="B112" s="108"/>
      <c r="C112" s="52"/>
      <c r="D112" s="52"/>
      <c r="E112" s="53"/>
      <c r="F112" s="53"/>
      <c r="G112" s="53"/>
      <c r="H112" s="54"/>
      <c r="I112" s="54"/>
      <c r="J112" s="54"/>
      <c r="K112" s="54"/>
      <c r="L112" s="54"/>
      <c r="M112" s="55"/>
    </row>
    <row r="113" spans="1:13" ht="60" hidden="1" customHeight="1" x14ac:dyDescent="0.25">
      <c r="A113" s="117" t="s">
        <v>80</v>
      </c>
      <c r="B113" s="230" t="s">
        <v>92</v>
      </c>
      <c r="C113" s="231"/>
      <c r="D113" s="232"/>
      <c r="E113" s="138"/>
      <c r="F113" s="27"/>
      <c r="G113" s="27"/>
      <c r="H113" s="226"/>
      <c r="I113" s="227"/>
      <c r="J113" s="227"/>
      <c r="K113" s="138"/>
      <c r="L113" s="27"/>
      <c r="M113" s="28"/>
    </row>
    <row r="114" spans="1:13" ht="60" hidden="1" customHeight="1" x14ac:dyDescent="0.25">
      <c r="A114" s="40" t="s">
        <v>81</v>
      </c>
      <c r="B114" s="230" t="s">
        <v>93</v>
      </c>
      <c r="C114" s="231"/>
      <c r="D114" s="232"/>
      <c r="E114" s="118">
        <f>IF(OR(F114&gt;=50%,G114&gt;=50%), 3, 0)</f>
        <v>0</v>
      </c>
      <c r="F114" s="119">
        <f>IFERROR(F113/F94,0)</f>
        <v>0</v>
      </c>
      <c r="G114" s="119">
        <f>IFERROR(G113/G94,0)</f>
        <v>0</v>
      </c>
      <c r="H114" s="226"/>
      <c r="I114" s="227"/>
      <c r="J114" s="227"/>
      <c r="K114" s="118">
        <f>IF(OR(L114&gt;=50%,M114&gt;=50%), 3, 0)</f>
        <v>0</v>
      </c>
      <c r="L114" s="119">
        <f>IFERROR(L113/L94,0)</f>
        <v>0</v>
      </c>
      <c r="M114" s="120">
        <f>IFERROR(M113/M94,0)</f>
        <v>0</v>
      </c>
    </row>
    <row r="115" spans="1:13" ht="60" hidden="1" customHeight="1" x14ac:dyDescent="0.25">
      <c r="A115" s="117" t="s">
        <v>82</v>
      </c>
      <c r="B115" s="230" t="s">
        <v>94</v>
      </c>
      <c r="C115" s="231"/>
      <c r="D115" s="232"/>
      <c r="E115" s="138"/>
      <c r="F115" s="27"/>
      <c r="G115" s="27"/>
      <c r="H115" s="226"/>
      <c r="I115" s="227"/>
      <c r="J115" s="227"/>
      <c r="K115" s="138"/>
      <c r="L115" s="27"/>
      <c r="M115" s="28"/>
    </row>
    <row r="116" spans="1:13" ht="60" hidden="1" customHeight="1" thickBot="1" x14ac:dyDescent="0.3">
      <c r="A116" s="121" t="s">
        <v>83</v>
      </c>
      <c r="B116" s="233" t="s">
        <v>95</v>
      </c>
      <c r="C116" s="234"/>
      <c r="D116" s="235"/>
      <c r="E116" s="122">
        <f>IF(OR(F116&gt;=70%,G116&gt;=50%), 2, 0)</f>
        <v>0</v>
      </c>
      <c r="F116" s="123">
        <f>IFERROR(F115/F94,0)</f>
        <v>0</v>
      </c>
      <c r="G116" s="123">
        <f>IFERROR(G115/G94,0)</f>
        <v>0</v>
      </c>
      <c r="H116" s="228"/>
      <c r="I116" s="229"/>
      <c r="J116" s="229"/>
      <c r="K116" s="122">
        <f>IF(OR(L116&gt;=70%,M116&gt;=50%), 2, 0)</f>
        <v>0</v>
      </c>
      <c r="L116" s="123">
        <f>IFERROR(L115/L94,0)</f>
        <v>0</v>
      </c>
      <c r="M116" s="124">
        <f>IFERROR(M115/M94,0)</f>
        <v>0</v>
      </c>
    </row>
    <row r="117" spans="1:13" customFormat="1" ht="28.5" hidden="1" x14ac:dyDescent="0.25">
      <c r="A117" s="125"/>
      <c r="E117" s="169" t="s">
        <v>54</v>
      </c>
      <c r="F117" s="170"/>
      <c r="G117" s="169" t="s">
        <v>52</v>
      </c>
      <c r="L117" s="126"/>
      <c r="M117" s="126"/>
    </row>
    <row r="118" spans="1:13" customFormat="1" ht="28.5" hidden="1" x14ac:dyDescent="0.25">
      <c r="A118" s="125"/>
      <c r="E118" s="169" t="s">
        <v>56</v>
      </c>
      <c r="F118" s="170"/>
      <c r="G118" s="169" t="s">
        <v>30</v>
      </c>
      <c r="L118" s="126"/>
      <c r="M118" s="126"/>
    </row>
    <row r="119" spans="1:13" customFormat="1" ht="28.5" hidden="1" x14ac:dyDescent="0.25">
      <c r="A119" s="125"/>
      <c r="E119" s="169" t="s">
        <v>55</v>
      </c>
      <c r="F119" s="170"/>
      <c r="G119" s="169" t="s">
        <v>31</v>
      </c>
      <c r="L119" s="126"/>
      <c r="M119" s="126"/>
    </row>
  </sheetData>
  <sheetProtection formatCells="0" insertRows="0"/>
  <mergeCells count="38">
    <mergeCell ref="N1:S1"/>
    <mergeCell ref="B98:E98"/>
    <mergeCell ref="B99:E99"/>
    <mergeCell ref="B47:G47"/>
    <mergeCell ref="H47:M47"/>
    <mergeCell ref="F90:G92"/>
    <mergeCell ref="L90:M92"/>
    <mergeCell ref="B92:E92"/>
    <mergeCell ref="B104:E104"/>
    <mergeCell ref="B100:E100"/>
    <mergeCell ref="B101:E101"/>
    <mergeCell ref="B102:E102"/>
    <mergeCell ref="B103:E103"/>
    <mergeCell ref="L102:M102"/>
    <mergeCell ref="F102:G102"/>
    <mergeCell ref="H1:M1"/>
    <mergeCell ref="B1:G1"/>
    <mergeCell ref="B90:E90"/>
    <mergeCell ref="B91:E91"/>
    <mergeCell ref="B93:E93"/>
    <mergeCell ref="B95:E95"/>
    <mergeCell ref="B96:E96"/>
    <mergeCell ref="B97:E97"/>
    <mergeCell ref="B94:E94"/>
    <mergeCell ref="A87:M87"/>
    <mergeCell ref="A90:A92"/>
    <mergeCell ref="B4:G4"/>
    <mergeCell ref="B109:E109"/>
    <mergeCell ref="B105:E105"/>
    <mergeCell ref="B111:D111"/>
    <mergeCell ref="B106:E106"/>
    <mergeCell ref="B107:E107"/>
    <mergeCell ref="B108:E108"/>
    <mergeCell ref="H113:J116"/>
    <mergeCell ref="B113:D113"/>
    <mergeCell ref="B114:D114"/>
    <mergeCell ref="B115:D115"/>
    <mergeCell ref="B116:D116"/>
  </mergeCells>
  <conditionalFormatting sqref="L105">
    <cfRule type="cellIs" dxfId="6" priority="8" operator="lessThan">
      <formula>$L$104</formula>
    </cfRule>
  </conditionalFormatting>
  <conditionalFormatting sqref="M105">
    <cfRule type="cellIs" dxfId="5" priority="7" operator="lessThan">
      <formula>$M$104</formula>
    </cfRule>
  </conditionalFormatting>
  <conditionalFormatting sqref="F106:G106">
    <cfRule type="cellIs" dxfId="4" priority="6" operator="greaterThan">
      <formula>100000*$F$90</formula>
    </cfRule>
  </conditionalFormatting>
  <conditionalFormatting sqref="F106:G106">
    <cfRule type="cellIs" dxfId="3" priority="4" operator="greaterThan">
      <formula>100000*7.4125</formula>
    </cfRule>
  </conditionalFormatting>
  <conditionalFormatting sqref="L106">
    <cfRule type="cellIs" dxfId="2" priority="3" operator="greaterThan">
      <formula>100000*$L$90</formula>
    </cfRule>
  </conditionalFormatting>
  <conditionalFormatting sqref="M106">
    <cfRule type="cellIs" dxfId="1" priority="2" operator="greaterThan">
      <formula>100000*$L$90</formula>
    </cfRule>
  </conditionalFormatting>
  <conditionalFormatting sqref="F106:G106">
    <cfRule type="cellIs" dxfId="0" priority="1" operator="greaterThan">
      <formula>100000*$F$90</formula>
    </cfRule>
  </conditionalFormatting>
  <dataValidations xWindow="881" yWindow="190" count="1">
    <dataValidation type="list" allowBlank="1" showInputMessage="1" showErrorMessage="1" sqref="E8:E10 E17:E19 E67:E68 E61:E63 E48:E50 E21:E23 E26:E28 E30:E32 E52:E54 E39:E41 E65 E85:E86 E35:E37 E70:E71 E73:E74 E76:E77 E79:E80 E82:E83 E12:E14 E44:E46 E57:E59">
      <formula1>$E$117:$E$119</formula1>
    </dataValidation>
  </dataValidations>
  <hyperlinks>
    <hyperlink ref="B91" r:id="rId1" display="www.ecb.europa.eu/stats/policy_and_exchange_rates/euro_reference_exchange_rates/html/index.en.html"/>
    <hyperlink ref="B91:E91" r:id="rId2" display="Tečajna lista - ECB"/>
  </hyperlinks>
  <pageMargins left="0.70866141732283472" right="0.70866141732283472" top="0.74803149606299213" bottom="0.74803149606299213" header="0.31496062992125984" footer="0.31496062992125984"/>
  <pageSetup scale="38" orientation="landscape" r:id="rId3"/>
  <rowBreaks count="3" manualBreakCount="3">
    <brk id="50" max="14" man="1"/>
    <brk id="87" max="14" man="1"/>
    <brk id="102" max="14" man="1"/>
  </rowBreaks>
  <ignoredErrors>
    <ignoredError sqref="G72 G75 G78 G81 G84" formula="1"/>
  </ignoredErrors>
  <legacyDrawing r:id="rId4"/>
  <extLst>
    <ext xmlns:x14="http://schemas.microsoft.com/office/spreadsheetml/2009/9/main" uri="{CCE6A557-97BC-4b89-ADB6-D9C93CAAB3DF}">
      <x14:dataValidations xmlns:xm="http://schemas.microsoft.com/office/excel/2006/main" xWindow="881" yWindow="190" count="15">
        <x14:dataValidation type="list" allowBlank="1" showInputMessage="1" showErrorMessage="1">
          <x14:formula1>
            <xm:f>LPT!#REF!</xm:f>
          </x14:formula1>
          <xm:sqref>B55</xm:sqref>
        </x14:dataValidation>
        <x14:dataValidation type="list" allowBlank="1" showInputMessage="1" showErrorMessage="1">
          <x14:formula1>
            <xm:f>LPT!$B$8:$B$18</xm:f>
          </x14:formula1>
          <xm:sqref>B8:B10</xm:sqref>
        </x14:dataValidation>
        <x14:dataValidation type="list" allowBlank="1" showInputMessage="1" showErrorMessage="1">
          <x14:formula1>
            <xm:f>LPT!$B$20:$B$73</xm:f>
          </x14:formula1>
          <xm:sqref>B12:B14</xm:sqref>
        </x14:dataValidation>
        <x14:dataValidation type="list" allowBlank="1" showInputMessage="1" showErrorMessage="1">
          <x14:formula1>
            <xm:f>LPT!$B$76:$B$77</xm:f>
          </x14:formula1>
          <xm:sqref>B17:B19</xm:sqref>
        </x14:dataValidation>
        <x14:dataValidation type="list" allowBlank="1" showInputMessage="1" showErrorMessage="1">
          <x14:formula1>
            <xm:f>LPT!$B$79:$B$93</xm:f>
          </x14:formula1>
          <xm:sqref>B21:B23</xm:sqref>
        </x14:dataValidation>
        <x14:dataValidation type="list" allowBlank="1" showInputMessage="1" showErrorMessage="1">
          <x14:formula1>
            <xm:f>LPT!$B$96:$B$97</xm:f>
          </x14:formula1>
          <xm:sqref>B26:B28</xm:sqref>
        </x14:dataValidation>
        <x14:dataValidation type="list" allowBlank="1" showInputMessage="1" showErrorMessage="1">
          <x14:formula1>
            <xm:f>LPT!$B$99:$B$100</xm:f>
          </x14:formula1>
          <xm:sqref>B30:B32</xm:sqref>
        </x14:dataValidation>
        <x14:dataValidation type="list" allowBlank="1" showInputMessage="1" showErrorMessage="1">
          <x14:formula1>
            <xm:f>LPT!$B$103:$B$106</xm:f>
          </x14:formula1>
          <xm:sqref>B35:B37</xm:sqref>
        </x14:dataValidation>
        <x14:dataValidation type="list" allowBlank="1" showInputMessage="1" showErrorMessage="1">
          <x14:formula1>
            <xm:f>LPT!$B$108:$B$120</xm:f>
          </x14:formula1>
          <xm:sqref>B39:B41</xm:sqref>
        </x14:dataValidation>
        <x14:dataValidation type="list" allowBlank="1" showInputMessage="1" showErrorMessage="1">
          <x14:formula1>
            <xm:f>LPT!$B$123:$B$126</xm:f>
          </x14:formula1>
          <xm:sqref>B44:B46</xm:sqref>
        </x14:dataValidation>
        <x14:dataValidation type="list" allowBlank="1" showInputMessage="1" showErrorMessage="1">
          <x14:formula1>
            <xm:f>LPT!$B$128:$B$132</xm:f>
          </x14:formula1>
          <xm:sqref>B48:B50</xm:sqref>
        </x14:dataValidation>
        <x14:dataValidation type="list" allowBlank="1" showInputMessage="1" showErrorMessage="1">
          <x14:formula1>
            <xm:f>LPT!$B$141:$B$159</xm:f>
          </x14:formula1>
          <xm:sqref>B57:B59</xm:sqref>
        </x14:dataValidation>
        <x14:dataValidation type="list" allowBlank="1" showInputMessage="1" showErrorMessage="1">
          <x14:formula1>
            <xm:f>LPT!$B$134:$B$139</xm:f>
          </x14:formula1>
          <xm:sqref>B52:B54</xm:sqref>
        </x14:dataValidation>
        <x14:dataValidation type="list" allowBlank="1" showInputMessage="1" showErrorMessage="1">
          <x14:formula1>
            <xm:f>LPT!$B$179:$B$181</xm:f>
          </x14:formula1>
          <xm:sqref>B67:B68</xm:sqref>
        </x14:dataValidation>
        <x14:dataValidation type="list" allowBlank="1" showInputMessage="1" showErrorMessage="1">
          <x14:formula1>
            <xm:f>LPT!$B$161:$B$173</xm:f>
          </x14:formula1>
          <xm:sqref>B61:B63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27"/>
  <sheetViews>
    <sheetView showGridLines="0" zoomScale="95" zoomScaleNormal="95" workbookViewId="0">
      <selection activeCell="C31" sqref="C30:C31"/>
    </sheetView>
  </sheetViews>
  <sheetFormatPr defaultColWidth="9.109375" defaultRowHeight="13.8" x14ac:dyDescent="0.3"/>
  <cols>
    <col min="1" max="6" width="13.109375" style="139" customWidth="1"/>
    <col min="7" max="7" width="14.88671875" style="139" customWidth="1"/>
    <col min="8" max="21" width="9.109375" style="139"/>
    <col min="22" max="22" width="9.109375" style="139" customWidth="1"/>
    <col min="23" max="16384" width="9.109375" style="139"/>
  </cols>
  <sheetData>
    <row r="1" spans="1:13" ht="32.25" customHeight="1" x14ac:dyDescent="0.3">
      <c r="A1" s="311" t="s">
        <v>77</v>
      </c>
      <c r="B1" s="311"/>
      <c r="C1" s="311"/>
      <c r="D1" s="311"/>
      <c r="E1" s="311"/>
      <c r="F1" s="311"/>
      <c r="G1" s="311"/>
      <c r="H1" s="311"/>
      <c r="I1" s="311"/>
      <c r="J1" s="311"/>
      <c r="K1" s="311"/>
      <c r="M1" s="174" t="s">
        <v>75</v>
      </c>
    </row>
    <row r="2" spans="1:13" ht="20.100000000000001" customHeight="1" x14ac:dyDescent="0.3">
      <c r="A2" s="307" t="s">
        <v>85</v>
      </c>
      <c r="B2" s="308"/>
      <c r="C2" s="308"/>
      <c r="D2" s="308"/>
      <c r="E2" s="308"/>
      <c r="F2" s="308"/>
      <c r="G2" s="308"/>
      <c r="H2" s="308"/>
      <c r="I2" s="308"/>
      <c r="J2" s="308"/>
      <c r="K2" s="308"/>
      <c r="M2" s="173"/>
    </row>
    <row r="3" spans="1:13" ht="18.75" customHeight="1" thickBot="1" x14ac:dyDescent="0.4">
      <c r="A3" s="175"/>
      <c r="B3" s="312" t="s">
        <v>62</v>
      </c>
      <c r="C3" s="312"/>
      <c r="D3" s="171"/>
      <c r="E3" s="171"/>
      <c r="F3" s="171"/>
      <c r="G3" s="171"/>
      <c r="H3" s="171"/>
      <c r="I3" s="171"/>
      <c r="J3" s="171"/>
      <c r="K3" s="172"/>
      <c r="M3" s="173"/>
    </row>
    <row r="4" spans="1:13" ht="14.1" customHeight="1" thickBot="1" x14ac:dyDescent="0.35">
      <c r="A4" s="176"/>
      <c r="B4" s="313"/>
      <c r="C4" s="313"/>
      <c r="D4" s="140"/>
      <c r="E4" s="156"/>
      <c r="F4" s="162" t="s">
        <v>63</v>
      </c>
      <c r="G4" s="155"/>
      <c r="H4" s="155"/>
      <c r="I4" s="155"/>
      <c r="J4" s="155"/>
      <c r="K4" s="157"/>
    </row>
    <row r="5" spans="1:13" ht="18.75" customHeight="1" thickBot="1" x14ac:dyDescent="0.35">
      <c r="A5" s="176"/>
      <c r="B5" s="313"/>
      <c r="C5" s="313"/>
      <c r="D5" s="141"/>
      <c r="E5" s="142"/>
      <c r="F5" s="142"/>
      <c r="G5" s="142"/>
      <c r="H5" s="142"/>
      <c r="I5" s="142"/>
      <c r="J5" s="142"/>
      <c r="K5" s="158"/>
    </row>
    <row r="6" spans="1:13" ht="14.1" customHeight="1" thickBot="1" x14ac:dyDescent="0.35">
      <c r="A6" s="176"/>
      <c r="B6" s="313"/>
      <c r="C6" s="313"/>
      <c r="D6" s="143"/>
      <c r="E6" s="144"/>
      <c r="F6" s="315" t="s">
        <v>64</v>
      </c>
      <c r="G6" s="315"/>
      <c r="H6" s="315"/>
      <c r="I6" s="315"/>
      <c r="J6" s="315"/>
      <c r="K6" s="159"/>
    </row>
    <row r="7" spans="1:13" ht="14.1" customHeight="1" thickBot="1" x14ac:dyDescent="0.35">
      <c r="A7" s="176"/>
      <c r="B7" s="313"/>
      <c r="C7" s="313"/>
      <c r="D7" s="145"/>
      <c r="E7" s="144"/>
      <c r="F7" s="315"/>
      <c r="G7" s="315"/>
      <c r="H7" s="315"/>
      <c r="I7" s="315"/>
      <c r="J7" s="315"/>
      <c r="K7" s="159"/>
    </row>
    <row r="8" spans="1:13" ht="14.1" customHeight="1" thickBot="1" x14ac:dyDescent="0.35">
      <c r="A8" s="176"/>
      <c r="B8" s="313"/>
      <c r="C8" s="313"/>
      <c r="D8" s="146"/>
      <c r="E8" s="147"/>
      <c r="F8" s="315"/>
      <c r="G8" s="315"/>
      <c r="H8" s="315"/>
      <c r="I8" s="315"/>
      <c r="J8" s="315"/>
      <c r="K8" s="159"/>
    </row>
    <row r="9" spans="1:13" ht="14.1" customHeight="1" thickBot="1" x14ac:dyDescent="0.35">
      <c r="A9" s="176"/>
      <c r="B9" s="313"/>
      <c r="C9" s="313"/>
      <c r="D9" s="148"/>
      <c r="E9" s="147"/>
      <c r="F9" s="315"/>
      <c r="G9" s="315"/>
      <c r="H9" s="315"/>
      <c r="I9" s="315"/>
      <c r="J9" s="315"/>
      <c r="K9" s="159"/>
    </row>
    <row r="10" spans="1:13" ht="14.1" customHeight="1" thickBot="1" x14ac:dyDescent="0.35">
      <c r="A10" s="176"/>
      <c r="B10" s="313"/>
      <c r="C10" s="313"/>
      <c r="D10" s="149"/>
      <c r="E10" s="147"/>
      <c r="F10" s="315"/>
      <c r="G10" s="315"/>
      <c r="H10" s="315"/>
      <c r="I10" s="315"/>
      <c r="J10" s="315"/>
      <c r="K10" s="159"/>
    </row>
    <row r="11" spans="1:13" ht="14.1" customHeight="1" thickBot="1" x14ac:dyDescent="0.35">
      <c r="A11" s="176"/>
      <c r="B11" s="313"/>
      <c r="C11" s="313"/>
      <c r="D11" s="150"/>
      <c r="E11" s="147"/>
      <c r="F11" s="315"/>
      <c r="G11" s="315"/>
      <c r="H11" s="315"/>
      <c r="I11" s="315"/>
      <c r="J11" s="315"/>
      <c r="K11" s="159"/>
    </row>
    <row r="12" spans="1:13" ht="14.1" customHeight="1" thickBot="1" x14ac:dyDescent="0.35">
      <c r="A12" s="176"/>
      <c r="B12" s="313"/>
      <c r="C12" s="313"/>
      <c r="D12" s="151"/>
      <c r="E12" s="147"/>
      <c r="F12" s="315"/>
      <c r="G12" s="315"/>
      <c r="H12" s="315"/>
      <c r="I12" s="315"/>
      <c r="J12" s="315"/>
      <c r="K12" s="159"/>
    </row>
    <row r="13" spans="1:13" ht="14.1" customHeight="1" thickBot="1" x14ac:dyDescent="0.35">
      <c r="A13" s="176"/>
      <c r="B13" s="313"/>
      <c r="C13" s="313"/>
      <c r="D13" s="152"/>
      <c r="E13" s="147"/>
      <c r="F13" s="315"/>
      <c r="G13" s="315"/>
      <c r="H13" s="315"/>
      <c r="I13" s="315"/>
      <c r="J13" s="315"/>
      <c r="K13" s="159"/>
    </row>
    <row r="14" spans="1:13" ht="14.1" customHeight="1" thickBot="1" x14ac:dyDescent="0.35">
      <c r="A14" s="176"/>
      <c r="B14" s="313"/>
      <c r="C14" s="313"/>
      <c r="D14" s="153"/>
      <c r="E14" s="147"/>
      <c r="F14" s="315"/>
      <c r="G14" s="315"/>
      <c r="H14" s="315"/>
      <c r="I14" s="315"/>
      <c r="J14" s="315"/>
      <c r="K14" s="159"/>
    </row>
    <row r="15" spans="1:13" ht="14.1" customHeight="1" thickBot="1" x14ac:dyDescent="0.35">
      <c r="A15" s="176"/>
      <c r="B15" s="313"/>
      <c r="C15" s="313"/>
      <c r="D15" s="154"/>
      <c r="E15" s="147"/>
      <c r="F15" s="315"/>
      <c r="G15" s="315"/>
      <c r="H15" s="315"/>
      <c r="I15" s="315"/>
      <c r="J15" s="315"/>
      <c r="K15" s="159"/>
    </row>
    <row r="16" spans="1:13" ht="15.6" x14ac:dyDescent="0.3">
      <c r="A16" s="177"/>
      <c r="B16" s="314"/>
      <c r="C16" s="314"/>
      <c r="D16" s="160"/>
      <c r="E16" s="160"/>
      <c r="F16" s="160"/>
      <c r="G16" s="160"/>
      <c r="H16" s="160"/>
      <c r="I16" s="160"/>
      <c r="J16" s="160"/>
      <c r="K16" s="161"/>
    </row>
    <row r="17" spans="1:20" ht="18.75" x14ac:dyDescent="0.2">
      <c r="A17" s="316" t="s">
        <v>103</v>
      </c>
      <c r="B17" s="316"/>
      <c r="C17" s="316"/>
      <c r="D17" s="316"/>
      <c r="E17" s="316"/>
      <c r="F17" s="316"/>
      <c r="G17" s="316"/>
      <c r="H17" s="316"/>
      <c r="I17" s="316"/>
      <c r="J17" s="316"/>
      <c r="K17" s="316"/>
    </row>
    <row r="18" spans="1:20" ht="20.100000000000001" customHeight="1" x14ac:dyDescent="0.3">
      <c r="A18" s="307" t="s">
        <v>72</v>
      </c>
      <c r="B18" s="308"/>
      <c r="C18" s="308"/>
      <c r="D18" s="308"/>
      <c r="E18" s="308"/>
      <c r="F18" s="308"/>
      <c r="G18" s="308"/>
      <c r="H18" s="308"/>
      <c r="I18" s="308"/>
      <c r="J18" s="308"/>
      <c r="K18" s="308"/>
      <c r="M18" s="174" t="s">
        <v>76</v>
      </c>
      <c r="T18" s="174" t="s">
        <v>78</v>
      </c>
    </row>
    <row r="19" spans="1:20" ht="20.100000000000001" customHeight="1" x14ac:dyDescent="0.3">
      <c r="A19" s="307" t="s">
        <v>86</v>
      </c>
      <c r="B19" s="308"/>
      <c r="C19" s="308"/>
      <c r="D19" s="308"/>
      <c r="E19" s="308"/>
      <c r="F19" s="308"/>
      <c r="G19" s="308"/>
      <c r="H19" s="308"/>
      <c r="I19" s="308"/>
      <c r="J19" s="308"/>
      <c r="K19" s="308"/>
    </row>
    <row r="20" spans="1:20" ht="20.100000000000001" customHeight="1" x14ac:dyDescent="0.3">
      <c r="A20" s="307" t="s">
        <v>70</v>
      </c>
      <c r="B20" s="308"/>
      <c r="C20" s="308"/>
      <c r="D20" s="308"/>
      <c r="E20" s="308"/>
      <c r="F20" s="308"/>
      <c r="G20" s="308"/>
      <c r="H20" s="308"/>
      <c r="I20" s="308"/>
      <c r="J20" s="308"/>
      <c r="K20" s="308"/>
      <c r="M20" s="173"/>
    </row>
    <row r="21" spans="1:20" ht="39.9" customHeight="1" x14ac:dyDescent="0.35">
      <c r="A21" s="309" t="s">
        <v>79</v>
      </c>
      <c r="B21" s="310"/>
      <c r="C21" s="310"/>
      <c r="D21" s="310"/>
      <c r="E21" s="310"/>
      <c r="F21" s="310"/>
      <c r="G21" s="310"/>
      <c r="H21" s="310"/>
      <c r="I21" s="310"/>
      <c r="J21" s="310"/>
      <c r="K21" s="310"/>
      <c r="M21" s="173"/>
    </row>
    <row r="22" spans="1:20" ht="39.9" customHeight="1" x14ac:dyDescent="0.3">
      <c r="A22" s="309" t="s">
        <v>71</v>
      </c>
      <c r="B22" s="310"/>
      <c r="C22" s="310"/>
      <c r="D22" s="310"/>
      <c r="E22" s="310"/>
      <c r="F22" s="310"/>
      <c r="G22" s="310"/>
      <c r="H22" s="310"/>
      <c r="I22" s="310"/>
      <c r="J22" s="310"/>
      <c r="K22" s="310"/>
    </row>
    <row r="23" spans="1:20" ht="18" x14ac:dyDescent="0.3">
      <c r="A23" s="304" t="s">
        <v>104</v>
      </c>
      <c r="B23" s="305"/>
      <c r="C23" s="305"/>
      <c r="D23" s="305"/>
      <c r="E23" s="305"/>
      <c r="F23" s="305"/>
      <c r="G23" s="305"/>
      <c r="H23" s="305"/>
      <c r="I23" s="305"/>
      <c r="J23" s="305"/>
      <c r="K23" s="306"/>
    </row>
    <row r="24" spans="1:20" ht="39.9" customHeight="1" x14ac:dyDescent="0.3">
      <c r="A24" s="301" t="s">
        <v>73</v>
      </c>
      <c r="B24" s="302"/>
      <c r="C24" s="302"/>
      <c r="D24" s="302"/>
      <c r="E24" s="302"/>
      <c r="F24" s="302"/>
      <c r="G24" s="302"/>
      <c r="H24" s="302"/>
      <c r="I24" s="302"/>
      <c r="J24" s="302"/>
      <c r="K24" s="303"/>
    </row>
    <row r="25" spans="1:20" ht="60" customHeight="1" x14ac:dyDescent="0.3">
      <c r="A25" s="301" t="s">
        <v>74</v>
      </c>
      <c r="B25" s="302"/>
      <c r="C25" s="302"/>
      <c r="D25" s="302"/>
      <c r="E25" s="302"/>
      <c r="F25" s="302"/>
      <c r="G25" s="302"/>
      <c r="H25" s="302"/>
      <c r="I25" s="302"/>
      <c r="J25" s="302"/>
      <c r="K25" s="303"/>
    </row>
    <row r="26" spans="1:20" ht="18" x14ac:dyDescent="0.3">
      <c r="A26" s="304" t="s">
        <v>105</v>
      </c>
      <c r="B26" s="305"/>
      <c r="C26" s="305"/>
      <c r="D26" s="305"/>
      <c r="E26" s="305"/>
      <c r="F26" s="305"/>
      <c r="G26" s="305"/>
      <c r="H26" s="305"/>
      <c r="I26" s="305"/>
      <c r="J26" s="305"/>
      <c r="K26" s="306"/>
    </row>
    <row r="27" spans="1:20" ht="20.100000000000001" customHeight="1" x14ac:dyDescent="0.3">
      <c r="A27" s="301" t="s">
        <v>89</v>
      </c>
      <c r="B27" s="302"/>
      <c r="C27" s="302"/>
      <c r="D27" s="302"/>
      <c r="E27" s="302"/>
      <c r="F27" s="302"/>
      <c r="G27" s="302"/>
      <c r="H27" s="302"/>
      <c r="I27" s="302"/>
      <c r="J27" s="302"/>
      <c r="K27" s="303"/>
    </row>
  </sheetData>
  <mergeCells count="15">
    <mergeCell ref="A18:K18"/>
    <mergeCell ref="A1:K1"/>
    <mergeCell ref="A2:K2"/>
    <mergeCell ref="B3:C16"/>
    <mergeCell ref="F6:J15"/>
    <mergeCell ref="A17:K17"/>
    <mergeCell ref="A25:K25"/>
    <mergeCell ref="A26:K26"/>
    <mergeCell ref="A27:K27"/>
    <mergeCell ref="A19:K19"/>
    <mergeCell ref="A20:K20"/>
    <mergeCell ref="A21:K21"/>
    <mergeCell ref="A22:K22"/>
    <mergeCell ref="A23:K23"/>
    <mergeCell ref="A24:K24"/>
  </mergeCells>
  <pageMargins left="0.75" right="0.75" top="1" bottom="1" header="0.5" footer="0.5"/>
  <pageSetup paperSize="9" scale="79" orientation="landscape" r:id="rId1"/>
  <headerFooter alignWithMargins="0"/>
  <colBreaks count="1" manualBreakCount="1">
    <brk id="11" max="2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2"/>
  <sheetViews>
    <sheetView topLeftCell="A76" zoomScale="160" zoomScaleNormal="160" workbookViewId="0">
      <selection activeCell="B4" sqref="B4"/>
    </sheetView>
  </sheetViews>
  <sheetFormatPr defaultColWidth="9.109375" defaultRowHeight="10.199999999999999" x14ac:dyDescent="0.2"/>
  <cols>
    <col min="1" max="1" width="9.109375" style="178"/>
    <col min="2" max="2" width="140.44140625" style="178" customWidth="1"/>
    <col min="3" max="3" width="0" style="178" hidden="1" customWidth="1"/>
    <col min="4" max="4" width="9.109375" style="178" customWidth="1"/>
    <col min="5" max="16384" width="9.109375" style="178"/>
  </cols>
  <sheetData>
    <row r="1" spans="1:3" ht="13.2" x14ac:dyDescent="0.2">
      <c r="A1" s="321" t="s">
        <v>107</v>
      </c>
      <c r="B1" s="322"/>
      <c r="C1" s="323"/>
    </row>
    <row r="2" spans="1:3" ht="13.8" thickBot="1" x14ac:dyDescent="0.25">
      <c r="A2" s="324" t="s">
        <v>466</v>
      </c>
      <c r="B2" s="325"/>
      <c r="C2" s="326"/>
    </row>
    <row r="3" spans="1:3" ht="13.8" thickBot="1" x14ac:dyDescent="0.25">
      <c r="A3" s="327" t="s">
        <v>226</v>
      </c>
      <c r="B3" s="328"/>
      <c r="C3" s="329"/>
    </row>
    <row r="4" spans="1:3" ht="27" thickBot="1" x14ac:dyDescent="0.35">
      <c r="A4" s="211" t="s">
        <v>38</v>
      </c>
      <c r="B4" s="208" t="s">
        <v>108</v>
      </c>
      <c r="C4"/>
    </row>
    <row r="5" spans="1:3" ht="13.8" thickBot="1" x14ac:dyDescent="0.25">
      <c r="A5" s="330" t="s">
        <v>227</v>
      </c>
      <c r="B5" s="331"/>
      <c r="C5" s="332"/>
    </row>
    <row r="6" spans="1:3" ht="13.8" thickBot="1" x14ac:dyDescent="0.25">
      <c r="A6" s="211" t="s">
        <v>228</v>
      </c>
      <c r="B6" s="333" t="s">
        <v>229</v>
      </c>
      <c r="C6" s="334"/>
    </row>
    <row r="7" spans="1:3" ht="13.8" thickBot="1" x14ac:dyDescent="0.25">
      <c r="A7" s="211" t="s">
        <v>230</v>
      </c>
      <c r="B7" s="333" t="s">
        <v>231</v>
      </c>
      <c r="C7" s="334"/>
    </row>
    <row r="8" spans="1:3" ht="79.8" thickBot="1" x14ac:dyDescent="0.35">
      <c r="A8" s="212" t="s">
        <v>224</v>
      </c>
      <c r="B8" s="207" t="s">
        <v>225</v>
      </c>
      <c r="C8"/>
    </row>
    <row r="9" spans="1:3" ht="66.599999999999994" thickBot="1" x14ac:dyDescent="0.35">
      <c r="A9" s="212" t="s">
        <v>232</v>
      </c>
      <c r="B9" s="191" t="s">
        <v>233</v>
      </c>
      <c r="C9"/>
    </row>
    <row r="10" spans="1:3" ht="79.8" thickBot="1" x14ac:dyDescent="0.35">
      <c r="A10" s="212" t="s">
        <v>234</v>
      </c>
      <c r="B10" s="191" t="s">
        <v>235</v>
      </c>
      <c r="C10"/>
    </row>
    <row r="11" spans="1:3" ht="66.599999999999994" thickBot="1" x14ac:dyDescent="0.35">
      <c r="A11" s="212" t="s">
        <v>236</v>
      </c>
      <c r="B11" s="191" t="s">
        <v>237</v>
      </c>
      <c r="C11"/>
    </row>
    <row r="12" spans="1:3" ht="53.4" thickBot="1" x14ac:dyDescent="0.35">
      <c r="A12" s="212" t="s">
        <v>238</v>
      </c>
      <c r="B12" s="207" t="s">
        <v>239</v>
      </c>
      <c r="C12"/>
    </row>
    <row r="13" spans="1:3" ht="66.599999999999994" thickBot="1" x14ac:dyDescent="0.35">
      <c r="A13" s="212" t="s">
        <v>240</v>
      </c>
      <c r="B13" s="207" t="s">
        <v>109</v>
      </c>
      <c r="C13"/>
    </row>
    <row r="14" spans="1:3" ht="79.8" thickBot="1" x14ac:dyDescent="0.35">
      <c r="A14" s="212" t="s">
        <v>241</v>
      </c>
      <c r="B14" s="207" t="s">
        <v>242</v>
      </c>
      <c r="C14"/>
    </row>
    <row r="15" spans="1:3" ht="53.4" thickBot="1" x14ac:dyDescent="0.35">
      <c r="A15" s="212" t="s">
        <v>243</v>
      </c>
      <c r="B15" s="207" t="s">
        <v>244</v>
      </c>
      <c r="C15"/>
    </row>
    <row r="16" spans="1:3" ht="53.4" thickBot="1" x14ac:dyDescent="0.35">
      <c r="A16" s="212" t="s">
        <v>245</v>
      </c>
      <c r="B16" s="209" t="s">
        <v>442</v>
      </c>
      <c r="C16"/>
    </row>
    <row r="17" spans="1:3" ht="15.75" thickBot="1" x14ac:dyDescent="0.3">
      <c r="A17" s="212" t="s">
        <v>246</v>
      </c>
      <c r="B17" s="207" t="s">
        <v>110</v>
      </c>
      <c r="C17"/>
    </row>
    <row r="18" spans="1:3" ht="15.75" thickBot="1" x14ac:dyDescent="0.3">
      <c r="A18" s="212" t="s">
        <v>247</v>
      </c>
      <c r="B18" s="207" t="s">
        <v>248</v>
      </c>
      <c r="C18"/>
    </row>
    <row r="19" spans="1:3" ht="13.5" thickBot="1" x14ac:dyDescent="0.25">
      <c r="A19" s="211" t="s">
        <v>249</v>
      </c>
      <c r="B19" s="317" t="s">
        <v>111</v>
      </c>
      <c r="C19" s="318"/>
    </row>
    <row r="20" spans="1:3" ht="15" thickBot="1" x14ac:dyDescent="0.35">
      <c r="A20" s="212" t="s">
        <v>250</v>
      </c>
      <c r="B20" s="207" t="s">
        <v>112</v>
      </c>
      <c r="C20"/>
    </row>
    <row r="21" spans="1:3" ht="15" thickBot="1" x14ac:dyDescent="0.35">
      <c r="A21" s="212" t="s">
        <v>251</v>
      </c>
      <c r="B21" s="207" t="s">
        <v>113</v>
      </c>
      <c r="C21"/>
    </row>
    <row r="22" spans="1:3" ht="40.200000000000003" thickBot="1" x14ac:dyDescent="0.35">
      <c r="A22" s="212" t="s">
        <v>252</v>
      </c>
      <c r="B22" s="207" t="s">
        <v>114</v>
      </c>
      <c r="C22"/>
    </row>
    <row r="23" spans="1:3" ht="15.75" thickBot="1" x14ac:dyDescent="0.3">
      <c r="A23" s="212" t="s">
        <v>253</v>
      </c>
      <c r="B23" s="207" t="s">
        <v>115</v>
      </c>
      <c r="C23"/>
    </row>
    <row r="24" spans="1:3" ht="15" thickBot="1" x14ac:dyDescent="0.35">
      <c r="A24" s="212" t="s">
        <v>254</v>
      </c>
      <c r="B24" s="207" t="s">
        <v>116</v>
      </c>
      <c r="C24"/>
    </row>
    <row r="25" spans="1:3" ht="15.75" thickBot="1" x14ac:dyDescent="0.3">
      <c r="A25" s="212" t="s">
        <v>255</v>
      </c>
      <c r="B25" s="207" t="s">
        <v>117</v>
      </c>
      <c r="C25"/>
    </row>
    <row r="26" spans="1:3" ht="15.75" thickBot="1" x14ac:dyDescent="0.3">
      <c r="A26" s="212" t="s">
        <v>256</v>
      </c>
      <c r="B26" s="207" t="s">
        <v>118</v>
      </c>
      <c r="C26"/>
    </row>
    <row r="27" spans="1:3" ht="15.75" thickBot="1" x14ac:dyDescent="0.3">
      <c r="A27" s="212" t="s">
        <v>257</v>
      </c>
      <c r="B27" s="207" t="s">
        <v>119</v>
      </c>
      <c r="C27"/>
    </row>
    <row r="28" spans="1:3" ht="15" thickBot="1" x14ac:dyDescent="0.35">
      <c r="A28" s="212" t="s">
        <v>258</v>
      </c>
      <c r="B28" s="207" t="s">
        <v>259</v>
      </c>
      <c r="C28"/>
    </row>
    <row r="29" spans="1:3" ht="15" thickBot="1" x14ac:dyDescent="0.35">
      <c r="A29" s="212" t="s">
        <v>260</v>
      </c>
      <c r="B29" s="207" t="s">
        <v>120</v>
      </c>
      <c r="C29"/>
    </row>
    <row r="30" spans="1:3" ht="15" thickBot="1" x14ac:dyDescent="0.35">
      <c r="A30" s="212" t="s">
        <v>261</v>
      </c>
      <c r="B30" s="207" t="s">
        <v>121</v>
      </c>
      <c r="C30"/>
    </row>
    <row r="31" spans="1:3" ht="15.75" thickBot="1" x14ac:dyDescent="0.3">
      <c r="A31" s="212" t="s">
        <v>262</v>
      </c>
      <c r="B31" s="207" t="s">
        <v>122</v>
      </c>
      <c r="C31"/>
    </row>
    <row r="32" spans="1:3" ht="15" thickBot="1" x14ac:dyDescent="0.35">
      <c r="A32" s="212" t="s">
        <v>263</v>
      </c>
      <c r="B32" s="207" t="s">
        <v>123</v>
      </c>
      <c r="C32"/>
    </row>
    <row r="33" spans="1:3" ht="15" thickBot="1" x14ac:dyDescent="0.35">
      <c r="A33" s="212" t="s">
        <v>264</v>
      </c>
      <c r="B33" s="207" t="s">
        <v>124</v>
      </c>
      <c r="C33"/>
    </row>
    <row r="34" spans="1:3" ht="15" thickBot="1" x14ac:dyDescent="0.35">
      <c r="A34" s="212" t="s">
        <v>265</v>
      </c>
      <c r="B34" s="207" t="s">
        <v>125</v>
      </c>
      <c r="C34"/>
    </row>
    <row r="35" spans="1:3" ht="15" thickBot="1" x14ac:dyDescent="0.35">
      <c r="A35" s="212" t="s">
        <v>266</v>
      </c>
      <c r="B35" s="207" t="s">
        <v>126</v>
      </c>
      <c r="C35"/>
    </row>
    <row r="36" spans="1:3" ht="15" thickBot="1" x14ac:dyDescent="0.35">
      <c r="A36" s="212" t="s">
        <v>267</v>
      </c>
      <c r="B36" s="207" t="s">
        <v>127</v>
      </c>
      <c r="C36"/>
    </row>
    <row r="37" spans="1:3" ht="15" thickBot="1" x14ac:dyDescent="0.35">
      <c r="A37" s="212" t="s">
        <v>268</v>
      </c>
      <c r="B37" s="207" t="s">
        <v>128</v>
      </c>
      <c r="C37"/>
    </row>
    <row r="38" spans="1:3" ht="15" thickBot="1" x14ac:dyDescent="0.35">
      <c r="A38" s="212" t="s">
        <v>269</v>
      </c>
      <c r="B38" s="207" t="s">
        <v>129</v>
      </c>
      <c r="C38"/>
    </row>
    <row r="39" spans="1:3" ht="15" thickBot="1" x14ac:dyDescent="0.35">
      <c r="A39" s="212" t="s">
        <v>270</v>
      </c>
      <c r="B39" s="207" t="s">
        <v>271</v>
      </c>
      <c r="C39"/>
    </row>
    <row r="40" spans="1:3" ht="15.75" thickBot="1" x14ac:dyDescent="0.3">
      <c r="A40" s="212" t="s">
        <v>272</v>
      </c>
      <c r="B40" s="207" t="s">
        <v>130</v>
      </c>
      <c r="C40"/>
    </row>
    <row r="41" spans="1:3" ht="15.75" thickBot="1" x14ac:dyDescent="0.3">
      <c r="A41" s="212" t="s">
        <v>273</v>
      </c>
      <c r="B41" s="207" t="s">
        <v>131</v>
      </c>
      <c r="C41"/>
    </row>
    <row r="42" spans="1:3" ht="15.75" thickBot="1" x14ac:dyDescent="0.3">
      <c r="A42" s="212" t="s">
        <v>274</v>
      </c>
      <c r="B42" s="207" t="s">
        <v>132</v>
      </c>
      <c r="C42"/>
    </row>
    <row r="43" spans="1:3" ht="15.75" thickBot="1" x14ac:dyDescent="0.3">
      <c r="A43" s="212" t="s">
        <v>275</v>
      </c>
      <c r="B43" s="207" t="s">
        <v>133</v>
      </c>
      <c r="C43"/>
    </row>
    <row r="44" spans="1:3" ht="15" thickBot="1" x14ac:dyDescent="0.35">
      <c r="A44" s="212" t="s">
        <v>276</v>
      </c>
      <c r="B44" s="207" t="s">
        <v>277</v>
      </c>
      <c r="C44"/>
    </row>
    <row r="45" spans="1:3" ht="15" thickBot="1" x14ac:dyDescent="0.35">
      <c r="A45" s="212" t="s">
        <v>278</v>
      </c>
      <c r="B45" s="207" t="s">
        <v>134</v>
      </c>
      <c r="C45"/>
    </row>
    <row r="46" spans="1:3" ht="15.75" thickBot="1" x14ac:dyDescent="0.3">
      <c r="A46" s="212" t="s">
        <v>279</v>
      </c>
      <c r="B46" s="207" t="s">
        <v>135</v>
      </c>
      <c r="C46"/>
    </row>
    <row r="47" spans="1:3" ht="15" thickBot="1" x14ac:dyDescent="0.35">
      <c r="A47" s="212" t="s">
        <v>280</v>
      </c>
      <c r="B47" s="207" t="s">
        <v>136</v>
      </c>
      <c r="C47"/>
    </row>
    <row r="48" spans="1:3" ht="15.75" thickBot="1" x14ac:dyDescent="0.3">
      <c r="A48" s="212" t="s">
        <v>281</v>
      </c>
      <c r="B48" s="207" t="s">
        <v>137</v>
      </c>
      <c r="C48"/>
    </row>
    <row r="49" spans="1:3" ht="15" thickBot="1" x14ac:dyDescent="0.35">
      <c r="A49" s="212" t="s">
        <v>282</v>
      </c>
      <c r="B49" s="207" t="s">
        <v>138</v>
      </c>
      <c r="C49"/>
    </row>
    <row r="50" spans="1:3" ht="15" thickBot="1" x14ac:dyDescent="0.35">
      <c r="A50" s="212" t="s">
        <v>283</v>
      </c>
      <c r="B50" s="207" t="s">
        <v>139</v>
      </c>
      <c r="C50"/>
    </row>
    <row r="51" spans="1:3" ht="15" thickBot="1" x14ac:dyDescent="0.35">
      <c r="A51" s="212" t="s">
        <v>284</v>
      </c>
      <c r="B51" s="207" t="s">
        <v>140</v>
      </c>
      <c r="C51"/>
    </row>
    <row r="52" spans="1:3" ht="15" thickBot="1" x14ac:dyDescent="0.35">
      <c r="A52" s="212" t="s">
        <v>285</v>
      </c>
      <c r="B52" s="207" t="s">
        <v>141</v>
      </c>
      <c r="C52"/>
    </row>
    <row r="53" spans="1:3" ht="15" thickBot="1" x14ac:dyDescent="0.35">
      <c r="A53" s="212" t="s">
        <v>286</v>
      </c>
      <c r="B53" s="207" t="s">
        <v>142</v>
      </c>
      <c r="C53"/>
    </row>
    <row r="54" spans="1:3" ht="15.75" thickBot="1" x14ac:dyDescent="0.3">
      <c r="A54" s="212" t="s">
        <v>287</v>
      </c>
      <c r="B54" s="207" t="s">
        <v>143</v>
      </c>
      <c r="C54"/>
    </row>
    <row r="55" spans="1:3" ht="15.75" thickBot="1" x14ac:dyDescent="0.3">
      <c r="A55" s="212" t="s">
        <v>288</v>
      </c>
      <c r="B55" s="207" t="s">
        <v>144</v>
      </c>
      <c r="C55"/>
    </row>
    <row r="56" spans="1:3" ht="15.75" thickBot="1" x14ac:dyDescent="0.3">
      <c r="A56" s="212" t="s">
        <v>289</v>
      </c>
      <c r="B56" s="207" t="s">
        <v>145</v>
      </c>
      <c r="C56"/>
    </row>
    <row r="57" spans="1:3" ht="15" thickBot="1" x14ac:dyDescent="0.35">
      <c r="A57" s="212" t="s">
        <v>290</v>
      </c>
      <c r="B57" s="207" t="s">
        <v>146</v>
      </c>
      <c r="C57"/>
    </row>
    <row r="58" spans="1:3" ht="15.75" thickBot="1" x14ac:dyDescent="0.3">
      <c r="A58" s="212" t="s">
        <v>291</v>
      </c>
      <c r="B58" s="207" t="s">
        <v>147</v>
      </c>
      <c r="C58"/>
    </row>
    <row r="59" spans="1:3" ht="15" thickBot="1" x14ac:dyDescent="0.35">
      <c r="A59" s="212" t="s">
        <v>292</v>
      </c>
      <c r="B59" s="207" t="s">
        <v>148</v>
      </c>
      <c r="C59"/>
    </row>
    <row r="60" spans="1:3" ht="15" thickBot="1" x14ac:dyDescent="0.35">
      <c r="A60" s="212" t="s">
        <v>293</v>
      </c>
      <c r="B60" s="207" t="s">
        <v>149</v>
      </c>
      <c r="C60"/>
    </row>
    <row r="61" spans="1:3" ht="15.75" thickBot="1" x14ac:dyDescent="0.3">
      <c r="A61" s="212" t="s">
        <v>294</v>
      </c>
      <c r="B61" s="207" t="s">
        <v>150</v>
      </c>
      <c r="C61"/>
    </row>
    <row r="62" spans="1:3" ht="15.75" thickBot="1" x14ac:dyDescent="0.3">
      <c r="A62" s="212" t="s">
        <v>295</v>
      </c>
      <c r="B62" s="207" t="s">
        <v>151</v>
      </c>
      <c r="C62"/>
    </row>
    <row r="63" spans="1:3" ht="15" thickBot="1" x14ac:dyDescent="0.35">
      <c r="A63" s="212" t="s">
        <v>296</v>
      </c>
      <c r="B63" s="207" t="s">
        <v>152</v>
      </c>
      <c r="C63"/>
    </row>
    <row r="64" spans="1:3" ht="15" thickBot="1" x14ac:dyDescent="0.35">
      <c r="A64" s="212" t="s">
        <v>297</v>
      </c>
      <c r="B64" s="207" t="s">
        <v>153</v>
      </c>
      <c r="C64"/>
    </row>
    <row r="65" spans="1:3" ht="15" thickBot="1" x14ac:dyDescent="0.35">
      <c r="A65" s="212" t="s">
        <v>298</v>
      </c>
      <c r="B65" s="207" t="s">
        <v>154</v>
      </c>
      <c r="C65"/>
    </row>
    <row r="66" spans="1:3" ht="15" thickBot="1" x14ac:dyDescent="0.35">
      <c r="A66" s="212" t="s">
        <v>299</v>
      </c>
      <c r="B66" s="207" t="s">
        <v>155</v>
      </c>
      <c r="C66"/>
    </row>
    <row r="67" spans="1:3" ht="15.75" thickBot="1" x14ac:dyDescent="0.3">
      <c r="A67" s="212" t="s">
        <v>300</v>
      </c>
      <c r="B67" s="207" t="s">
        <v>156</v>
      </c>
      <c r="C67"/>
    </row>
    <row r="68" spans="1:3" ht="15" thickBot="1" x14ac:dyDescent="0.35">
      <c r="A68" s="212" t="s">
        <v>301</v>
      </c>
      <c r="B68" s="207" t="s">
        <v>157</v>
      </c>
      <c r="C68"/>
    </row>
    <row r="69" spans="1:3" ht="15" thickBot="1" x14ac:dyDescent="0.35">
      <c r="A69" s="212" t="s">
        <v>302</v>
      </c>
      <c r="B69" s="207" t="s">
        <v>158</v>
      </c>
      <c r="C69"/>
    </row>
    <row r="70" spans="1:3" ht="15" thickBot="1" x14ac:dyDescent="0.35">
      <c r="A70" s="212" t="s">
        <v>303</v>
      </c>
      <c r="B70" s="207" t="s">
        <v>159</v>
      </c>
      <c r="C70"/>
    </row>
    <row r="71" spans="1:3" ht="15" thickBot="1" x14ac:dyDescent="0.35">
      <c r="A71" s="212" t="s">
        <v>304</v>
      </c>
      <c r="B71" s="207" t="s">
        <v>160</v>
      </c>
      <c r="C71"/>
    </row>
    <row r="72" spans="1:3" ht="15.75" thickBot="1" x14ac:dyDescent="0.3">
      <c r="A72" s="212" t="s">
        <v>305</v>
      </c>
      <c r="B72" s="207" t="s">
        <v>161</v>
      </c>
      <c r="C72"/>
    </row>
    <row r="73" spans="1:3" ht="15.75" thickBot="1" x14ac:dyDescent="0.3">
      <c r="A73" s="212" t="s">
        <v>306</v>
      </c>
      <c r="B73" s="207" t="s">
        <v>307</v>
      </c>
      <c r="C73"/>
    </row>
    <row r="74" spans="1:3" ht="13.8" thickBot="1" x14ac:dyDescent="0.25">
      <c r="A74" s="211" t="s">
        <v>308</v>
      </c>
      <c r="B74" s="317" t="s">
        <v>309</v>
      </c>
      <c r="C74" s="318"/>
    </row>
    <row r="75" spans="1:3" ht="13.8" thickBot="1" x14ac:dyDescent="0.25">
      <c r="A75" s="211" t="s">
        <v>310</v>
      </c>
      <c r="B75" s="319" t="s">
        <v>311</v>
      </c>
      <c r="C75" s="320"/>
    </row>
    <row r="76" spans="1:3" ht="40.200000000000003" thickBot="1" x14ac:dyDescent="0.35">
      <c r="A76" s="212" t="s">
        <v>312</v>
      </c>
      <c r="B76" s="207" t="s">
        <v>162</v>
      </c>
      <c r="C76"/>
    </row>
    <row r="77" spans="1:3" ht="15.75" thickBot="1" x14ac:dyDescent="0.3">
      <c r="A77" s="212" t="s">
        <v>313</v>
      </c>
      <c r="B77" s="209" t="s">
        <v>443</v>
      </c>
      <c r="C77"/>
    </row>
    <row r="78" spans="1:3" ht="13.5" thickBot="1" x14ac:dyDescent="0.25">
      <c r="A78" s="211" t="s">
        <v>314</v>
      </c>
      <c r="B78" s="317" t="s">
        <v>35</v>
      </c>
      <c r="C78" s="318"/>
    </row>
    <row r="79" spans="1:3" ht="15.75" thickBot="1" x14ac:dyDescent="0.3">
      <c r="A79" s="212" t="s">
        <v>315</v>
      </c>
      <c r="B79" s="192" t="s">
        <v>163</v>
      </c>
      <c r="C79"/>
    </row>
    <row r="80" spans="1:3" ht="15" thickBot="1" x14ac:dyDescent="0.35">
      <c r="A80" s="212" t="s">
        <v>316</v>
      </c>
      <c r="B80" s="192" t="s">
        <v>164</v>
      </c>
      <c r="C80"/>
    </row>
    <row r="81" spans="1:3" ht="15.75" thickBot="1" x14ac:dyDescent="0.3">
      <c r="A81" s="212" t="s">
        <v>317</v>
      </c>
      <c r="B81" s="192" t="s">
        <v>165</v>
      </c>
      <c r="C81"/>
    </row>
    <row r="82" spans="1:3" ht="15" thickBot="1" x14ac:dyDescent="0.35">
      <c r="A82" s="212" t="s">
        <v>318</v>
      </c>
      <c r="B82" s="192" t="s">
        <v>166</v>
      </c>
      <c r="C82"/>
    </row>
    <row r="83" spans="1:3" ht="15" thickBot="1" x14ac:dyDescent="0.35">
      <c r="A83" s="212" t="s">
        <v>319</v>
      </c>
      <c r="B83" s="192" t="s">
        <v>167</v>
      </c>
      <c r="C83"/>
    </row>
    <row r="84" spans="1:3" ht="15" thickBot="1" x14ac:dyDescent="0.35">
      <c r="A84" s="212" t="s">
        <v>320</v>
      </c>
      <c r="B84" s="192" t="s">
        <v>168</v>
      </c>
      <c r="C84"/>
    </row>
    <row r="85" spans="1:3" ht="15" thickBot="1" x14ac:dyDescent="0.35">
      <c r="A85" s="212" t="s">
        <v>321</v>
      </c>
      <c r="B85" s="192" t="s">
        <v>169</v>
      </c>
      <c r="C85"/>
    </row>
    <row r="86" spans="1:3" ht="15" thickBot="1" x14ac:dyDescent="0.35">
      <c r="A86" s="212" t="s">
        <v>322</v>
      </c>
      <c r="B86" s="192" t="s">
        <v>170</v>
      </c>
      <c r="C86"/>
    </row>
    <row r="87" spans="1:3" ht="15" thickBot="1" x14ac:dyDescent="0.35">
      <c r="A87" s="212" t="s">
        <v>323</v>
      </c>
      <c r="B87" s="192" t="s">
        <v>171</v>
      </c>
      <c r="C87"/>
    </row>
    <row r="88" spans="1:3" ht="15" thickBot="1" x14ac:dyDescent="0.35">
      <c r="A88" s="212" t="s">
        <v>324</v>
      </c>
      <c r="B88" s="192" t="s">
        <v>172</v>
      </c>
      <c r="C88"/>
    </row>
    <row r="89" spans="1:3" ht="15" thickBot="1" x14ac:dyDescent="0.35">
      <c r="A89" s="212" t="s">
        <v>325</v>
      </c>
      <c r="B89" s="192" t="s">
        <v>173</v>
      </c>
      <c r="C89"/>
    </row>
    <row r="90" spans="1:3" ht="15.75" thickBot="1" x14ac:dyDescent="0.3">
      <c r="A90" s="212" t="s">
        <v>326</v>
      </c>
      <c r="B90" s="192" t="s">
        <v>174</v>
      </c>
      <c r="C90"/>
    </row>
    <row r="91" spans="1:3" ht="15.75" thickBot="1" x14ac:dyDescent="0.3">
      <c r="A91" s="212" t="s">
        <v>327</v>
      </c>
      <c r="B91" s="192" t="s">
        <v>175</v>
      </c>
      <c r="C91"/>
    </row>
    <row r="92" spans="1:3" ht="15" thickBot="1" x14ac:dyDescent="0.35">
      <c r="A92" s="212" t="s">
        <v>328</v>
      </c>
      <c r="B92" s="192" t="s">
        <v>176</v>
      </c>
      <c r="C92"/>
    </row>
    <row r="93" spans="1:3" ht="15.75" thickBot="1" x14ac:dyDescent="0.3">
      <c r="A93" s="212" t="s">
        <v>329</v>
      </c>
      <c r="B93" s="192" t="s">
        <v>307</v>
      </c>
      <c r="C93"/>
    </row>
    <row r="94" spans="1:3" ht="13.8" thickBot="1" x14ac:dyDescent="0.25">
      <c r="A94" s="211" t="s">
        <v>330</v>
      </c>
      <c r="B94" s="317" t="s">
        <v>331</v>
      </c>
      <c r="C94" s="318"/>
    </row>
    <row r="95" spans="1:3" ht="13.8" thickBot="1" x14ac:dyDescent="0.25">
      <c r="A95" s="211" t="s">
        <v>332</v>
      </c>
      <c r="B95" s="319" t="s">
        <v>311</v>
      </c>
      <c r="C95" s="320"/>
    </row>
    <row r="96" spans="1:3" ht="15" thickBot="1" x14ac:dyDescent="0.35">
      <c r="A96" s="212" t="s">
        <v>333</v>
      </c>
      <c r="B96" s="207" t="s">
        <v>177</v>
      </c>
      <c r="C96"/>
    </row>
    <row r="97" spans="1:3" ht="15" thickBot="1" x14ac:dyDescent="0.35">
      <c r="A97" s="212" t="s">
        <v>334</v>
      </c>
      <c r="B97" s="207" t="s">
        <v>178</v>
      </c>
      <c r="C97"/>
    </row>
    <row r="98" spans="1:3" ht="13.8" thickBot="1" x14ac:dyDescent="0.25">
      <c r="A98" s="211" t="s">
        <v>335</v>
      </c>
      <c r="B98" s="330" t="s">
        <v>35</v>
      </c>
      <c r="C98" s="332"/>
    </row>
    <row r="99" spans="1:3" ht="27" thickBot="1" x14ac:dyDescent="0.35">
      <c r="A99" s="212" t="s">
        <v>336</v>
      </c>
      <c r="B99" s="207" t="s">
        <v>179</v>
      </c>
      <c r="C99"/>
    </row>
    <row r="100" spans="1:3" ht="15" thickBot="1" x14ac:dyDescent="0.35">
      <c r="A100" s="212" t="s">
        <v>337</v>
      </c>
      <c r="B100" s="207" t="s">
        <v>307</v>
      </c>
      <c r="C100"/>
    </row>
    <row r="101" spans="1:3" ht="13.8" thickBot="1" x14ac:dyDescent="0.25">
      <c r="A101" s="211" t="s">
        <v>338</v>
      </c>
      <c r="B101" s="317" t="s">
        <v>339</v>
      </c>
      <c r="C101" s="318"/>
    </row>
    <row r="102" spans="1:3" ht="13.8" thickBot="1" x14ac:dyDescent="0.25">
      <c r="A102" s="211" t="s">
        <v>340</v>
      </c>
      <c r="B102" s="319" t="s">
        <v>311</v>
      </c>
      <c r="C102" s="320"/>
    </row>
    <row r="103" spans="1:3" ht="40.200000000000003" thickBot="1" x14ac:dyDescent="0.35">
      <c r="A103" s="212" t="s">
        <v>341</v>
      </c>
      <c r="B103" s="207" t="s">
        <v>342</v>
      </c>
      <c r="C103"/>
    </row>
    <row r="104" spans="1:3" ht="15" thickBot="1" x14ac:dyDescent="0.35">
      <c r="A104" s="212" t="s">
        <v>343</v>
      </c>
      <c r="B104" s="207" t="s">
        <v>180</v>
      </c>
      <c r="C104"/>
    </row>
    <row r="105" spans="1:3" ht="15" thickBot="1" x14ac:dyDescent="0.35">
      <c r="A105" s="212" t="s">
        <v>344</v>
      </c>
      <c r="B105" s="207" t="s">
        <v>181</v>
      </c>
      <c r="C105"/>
    </row>
    <row r="106" spans="1:3" ht="15" thickBot="1" x14ac:dyDescent="0.35">
      <c r="A106" s="212" t="s">
        <v>345</v>
      </c>
      <c r="B106" s="207" t="s">
        <v>248</v>
      </c>
      <c r="C106"/>
    </row>
    <row r="107" spans="1:3" ht="13.8" thickBot="1" x14ac:dyDescent="0.25">
      <c r="A107" s="211" t="s">
        <v>346</v>
      </c>
      <c r="B107" s="330" t="s">
        <v>35</v>
      </c>
      <c r="C107" s="332"/>
    </row>
    <row r="108" spans="1:3" ht="15" thickBot="1" x14ac:dyDescent="0.35">
      <c r="A108" s="212" t="s">
        <v>347</v>
      </c>
      <c r="B108" s="207" t="s">
        <v>348</v>
      </c>
      <c r="C108"/>
    </row>
    <row r="109" spans="1:3" ht="15" thickBot="1" x14ac:dyDescent="0.35">
      <c r="A109" s="212" t="s">
        <v>349</v>
      </c>
      <c r="B109" s="207" t="s">
        <v>350</v>
      </c>
      <c r="C109"/>
    </row>
    <row r="110" spans="1:3" ht="15" thickBot="1" x14ac:dyDescent="0.35">
      <c r="A110" s="212" t="s">
        <v>351</v>
      </c>
      <c r="B110" s="207" t="s">
        <v>182</v>
      </c>
      <c r="C110"/>
    </row>
    <row r="111" spans="1:3" ht="15" thickBot="1" x14ac:dyDescent="0.35">
      <c r="A111" s="212" t="s">
        <v>352</v>
      </c>
      <c r="B111" s="207" t="s">
        <v>183</v>
      </c>
      <c r="C111"/>
    </row>
    <row r="112" spans="1:3" ht="15" thickBot="1" x14ac:dyDescent="0.35">
      <c r="A112" s="212" t="s">
        <v>353</v>
      </c>
      <c r="B112" s="207" t="s">
        <v>184</v>
      </c>
      <c r="C112"/>
    </row>
    <row r="113" spans="1:3" ht="15" thickBot="1" x14ac:dyDescent="0.35">
      <c r="A113" s="212" t="s">
        <v>354</v>
      </c>
      <c r="B113" s="207" t="s">
        <v>185</v>
      </c>
      <c r="C113"/>
    </row>
    <row r="114" spans="1:3" ht="15" thickBot="1" x14ac:dyDescent="0.35">
      <c r="A114" s="212" t="s">
        <v>355</v>
      </c>
      <c r="B114" s="207" t="s">
        <v>186</v>
      </c>
      <c r="C114"/>
    </row>
    <row r="115" spans="1:3" ht="15" thickBot="1" x14ac:dyDescent="0.35">
      <c r="A115" s="212" t="s">
        <v>356</v>
      </c>
      <c r="B115" s="207" t="s">
        <v>187</v>
      </c>
      <c r="C115"/>
    </row>
    <row r="116" spans="1:3" ht="15" thickBot="1" x14ac:dyDescent="0.35">
      <c r="A116" s="212" t="s">
        <v>357</v>
      </c>
      <c r="B116" s="207" t="s">
        <v>188</v>
      </c>
      <c r="C116"/>
    </row>
    <row r="117" spans="1:3" ht="15" thickBot="1" x14ac:dyDescent="0.35">
      <c r="A117" s="212" t="s">
        <v>358</v>
      </c>
      <c r="B117" s="207" t="s">
        <v>359</v>
      </c>
      <c r="C117"/>
    </row>
    <row r="118" spans="1:3" ht="15" thickBot="1" x14ac:dyDescent="0.35">
      <c r="A118" s="212" t="s">
        <v>360</v>
      </c>
      <c r="B118" s="207" t="s">
        <v>361</v>
      </c>
      <c r="C118"/>
    </row>
    <row r="119" spans="1:3" ht="15" thickBot="1" x14ac:dyDescent="0.35">
      <c r="A119" s="212" t="s">
        <v>362</v>
      </c>
      <c r="B119" s="207" t="s">
        <v>363</v>
      </c>
      <c r="C119"/>
    </row>
    <row r="120" spans="1:3" ht="15" thickBot="1" x14ac:dyDescent="0.35">
      <c r="A120" s="212" t="s">
        <v>364</v>
      </c>
      <c r="B120" s="207" t="s">
        <v>307</v>
      </c>
      <c r="C120"/>
    </row>
    <row r="121" spans="1:3" ht="13.8" thickBot="1" x14ac:dyDescent="0.25">
      <c r="A121" s="211" t="s">
        <v>365</v>
      </c>
      <c r="B121" s="317" t="s">
        <v>366</v>
      </c>
      <c r="C121" s="318"/>
    </row>
    <row r="122" spans="1:3" ht="13.8" thickBot="1" x14ac:dyDescent="0.25">
      <c r="A122" s="211" t="s">
        <v>367</v>
      </c>
      <c r="B122" s="319" t="s">
        <v>311</v>
      </c>
      <c r="C122" s="320"/>
    </row>
    <row r="123" spans="1:3" ht="15.6" thickBot="1" x14ac:dyDescent="0.35">
      <c r="A123" s="212" t="s">
        <v>368</v>
      </c>
      <c r="B123" s="216" t="s">
        <v>445</v>
      </c>
      <c r="C123"/>
    </row>
    <row r="124" spans="1:3" ht="15" thickBot="1" x14ac:dyDescent="0.35">
      <c r="A124" s="212" t="s">
        <v>369</v>
      </c>
      <c r="B124" s="217" t="s">
        <v>444</v>
      </c>
      <c r="C124"/>
    </row>
    <row r="125" spans="1:3" ht="15" thickBot="1" x14ac:dyDescent="0.35">
      <c r="A125" s="212" t="s">
        <v>370</v>
      </c>
      <c r="B125" s="217" t="s">
        <v>446</v>
      </c>
      <c r="C125"/>
    </row>
    <row r="126" spans="1:3" ht="15" thickBot="1" x14ac:dyDescent="0.35">
      <c r="A126" s="212" t="s">
        <v>371</v>
      </c>
      <c r="B126" s="217" t="s">
        <v>447</v>
      </c>
      <c r="C126"/>
    </row>
    <row r="127" spans="1:3" ht="13.8" thickBot="1" x14ac:dyDescent="0.25">
      <c r="A127" s="211" t="s">
        <v>372</v>
      </c>
      <c r="B127" s="330" t="s">
        <v>91</v>
      </c>
      <c r="C127" s="332"/>
    </row>
    <row r="128" spans="1:3" ht="15" thickBot="1" x14ac:dyDescent="0.35">
      <c r="A128" s="212" t="s">
        <v>373</v>
      </c>
      <c r="B128" s="191" t="s">
        <v>189</v>
      </c>
      <c r="C128"/>
    </row>
    <row r="129" spans="1:3" ht="15" thickBot="1" x14ac:dyDescent="0.35">
      <c r="A129" s="212" t="s">
        <v>374</v>
      </c>
      <c r="B129" s="218" t="s">
        <v>190</v>
      </c>
      <c r="C129"/>
    </row>
    <row r="130" spans="1:3" ht="15" thickBot="1" x14ac:dyDescent="0.35">
      <c r="A130" s="212" t="s">
        <v>375</v>
      </c>
      <c r="B130" s="219" t="s">
        <v>191</v>
      </c>
      <c r="C130"/>
    </row>
    <row r="131" spans="1:3" ht="15" thickBot="1" x14ac:dyDescent="0.35">
      <c r="A131" s="212" t="s">
        <v>376</v>
      </c>
      <c r="B131" s="191" t="s">
        <v>192</v>
      </c>
      <c r="C131"/>
    </row>
    <row r="132" spans="1:3" ht="15.6" thickBot="1" x14ac:dyDescent="0.35">
      <c r="A132" s="212" t="s">
        <v>377</v>
      </c>
      <c r="B132" s="193" t="s">
        <v>193</v>
      </c>
      <c r="C132"/>
    </row>
    <row r="133" spans="1:3" ht="13.8" thickBot="1" x14ac:dyDescent="0.25">
      <c r="A133" s="211" t="s">
        <v>378</v>
      </c>
      <c r="B133" s="330" t="s">
        <v>379</v>
      </c>
      <c r="C133" s="332"/>
    </row>
    <row r="134" spans="1:3" ht="15" thickBot="1" x14ac:dyDescent="0.35">
      <c r="A134" s="212" t="s">
        <v>380</v>
      </c>
      <c r="B134" s="213" t="s">
        <v>381</v>
      </c>
      <c r="C134"/>
    </row>
    <row r="135" spans="1:3" ht="15" thickBot="1" x14ac:dyDescent="0.35">
      <c r="A135" s="212" t="s">
        <v>382</v>
      </c>
      <c r="B135" s="213" t="s">
        <v>383</v>
      </c>
      <c r="C135"/>
    </row>
    <row r="136" spans="1:3" ht="15" thickBot="1" x14ac:dyDescent="0.35">
      <c r="A136" s="212" t="s">
        <v>384</v>
      </c>
      <c r="B136" s="191" t="s">
        <v>385</v>
      </c>
      <c r="C136"/>
    </row>
    <row r="137" spans="1:3" ht="15" thickBot="1" x14ac:dyDescent="0.35">
      <c r="A137" s="212" t="s">
        <v>386</v>
      </c>
      <c r="B137" s="191" t="s">
        <v>387</v>
      </c>
      <c r="C137"/>
    </row>
    <row r="138" spans="1:3" ht="15" thickBot="1" x14ac:dyDescent="0.35">
      <c r="A138" s="212" t="s">
        <v>388</v>
      </c>
      <c r="B138" s="191" t="s">
        <v>389</v>
      </c>
      <c r="C138"/>
    </row>
    <row r="139" spans="1:3" ht="15" thickBot="1" x14ac:dyDescent="0.35">
      <c r="A139" s="212" t="s">
        <v>390</v>
      </c>
      <c r="B139" s="191" t="s">
        <v>391</v>
      </c>
      <c r="C139"/>
    </row>
    <row r="140" spans="1:3" ht="13.8" thickBot="1" x14ac:dyDescent="0.25">
      <c r="A140" s="211" t="s">
        <v>392</v>
      </c>
      <c r="B140" s="317" t="s">
        <v>194</v>
      </c>
      <c r="C140" s="318"/>
    </row>
    <row r="141" spans="1:3" ht="15" thickBot="1" x14ac:dyDescent="0.35">
      <c r="A141" s="212" t="s">
        <v>393</v>
      </c>
      <c r="B141" s="207" t="s">
        <v>195</v>
      </c>
      <c r="C141"/>
    </row>
    <row r="142" spans="1:3" ht="15" thickBot="1" x14ac:dyDescent="0.35">
      <c r="A142" s="212" t="s">
        <v>394</v>
      </c>
      <c r="B142" s="207" t="s">
        <v>196</v>
      </c>
      <c r="C142"/>
    </row>
    <row r="143" spans="1:3" ht="15" thickBot="1" x14ac:dyDescent="0.35">
      <c r="A143" s="212" t="s">
        <v>395</v>
      </c>
      <c r="B143" s="207" t="s">
        <v>197</v>
      </c>
      <c r="C143"/>
    </row>
    <row r="144" spans="1:3" ht="15" thickBot="1" x14ac:dyDescent="0.35">
      <c r="A144" s="212" t="s">
        <v>396</v>
      </c>
      <c r="B144" s="207" t="s">
        <v>198</v>
      </c>
      <c r="C144"/>
    </row>
    <row r="145" spans="1:3" ht="15" thickBot="1" x14ac:dyDescent="0.35">
      <c r="A145" s="212" t="s">
        <v>397</v>
      </c>
      <c r="B145" s="207" t="s">
        <v>199</v>
      </c>
      <c r="C145"/>
    </row>
    <row r="146" spans="1:3" ht="15" thickBot="1" x14ac:dyDescent="0.35">
      <c r="A146" s="212" t="s">
        <v>398</v>
      </c>
      <c r="B146" s="207" t="s">
        <v>200</v>
      </c>
      <c r="C146"/>
    </row>
    <row r="147" spans="1:3" ht="15" thickBot="1" x14ac:dyDescent="0.35">
      <c r="A147" s="212" t="s">
        <v>399</v>
      </c>
      <c r="B147" s="207" t="s">
        <v>201</v>
      </c>
      <c r="C147"/>
    </row>
    <row r="148" spans="1:3" ht="15" thickBot="1" x14ac:dyDescent="0.35">
      <c r="A148" s="212" t="s">
        <v>400</v>
      </c>
      <c r="B148" s="207" t="s">
        <v>202</v>
      </c>
      <c r="C148"/>
    </row>
    <row r="149" spans="1:3" ht="15" thickBot="1" x14ac:dyDescent="0.35">
      <c r="A149" s="212" t="s">
        <v>401</v>
      </c>
      <c r="B149" s="207" t="s">
        <v>203</v>
      </c>
      <c r="C149"/>
    </row>
    <row r="150" spans="1:3" ht="15" thickBot="1" x14ac:dyDescent="0.35">
      <c r="A150" s="212" t="s">
        <v>402</v>
      </c>
      <c r="B150" s="207" t="s">
        <v>204</v>
      </c>
      <c r="C150"/>
    </row>
    <row r="151" spans="1:3" ht="15" thickBot="1" x14ac:dyDescent="0.35">
      <c r="A151" s="212" t="s">
        <v>403</v>
      </c>
      <c r="B151" s="207" t="s">
        <v>205</v>
      </c>
      <c r="C151"/>
    </row>
    <row r="152" spans="1:3" ht="15" thickBot="1" x14ac:dyDescent="0.35">
      <c r="A152" s="212" t="s">
        <v>404</v>
      </c>
      <c r="B152" s="207" t="s">
        <v>206</v>
      </c>
      <c r="C152"/>
    </row>
    <row r="153" spans="1:3" ht="15" thickBot="1" x14ac:dyDescent="0.35">
      <c r="A153" s="212" t="s">
        <v>405</v>
      </c>
      <c r="B153" s="207" t="s">
        <v>207</v>
      </c>
      <c r="C153"/>
    </row>
    <row r="154" spans="1:3" ht="27" thickBot="1" x14ac:dyDescent="0.35">
      <c r="A154" s="212" t="s">
        <v>406</v>
      </c>
      <c r="B154" s="207" t="s">
        <v>208</v>
      </c>
      <c r="C154"/>
    </row>
    <row r="155" spans="1:3" ht="15" thickBot="1" x14ac:dyDescent="0.35">
      <c r="A155" s="212" t="s">
        <v>407</v>
      </c>
      <c r="B155" s="207" t="s">
        <v>209</v>
      </c>
      <c r="C155"/>
    </row>
    <row r="156" spans="1:3" ht="15" thickBot="1" x14ac:dyDescent="0.35">
      <c r="A156" s="212" t="s">
        <v>408</v>
      </c>
      <c r="B156" s="207" t="s">
        <v>210</v>
      </c>
      <c r="C156"/>
    </row>
    <row r="157" spans="1:3" ht="15" thickBot="1" x14ac:dyDescent="0.35">
      <c r="A157" s="212" t="s">
        <v>409</v>
      </c>
      <c r="B157" s="207" t="s">
        <v>410</v>
      </c>
      <c r="C157"/>
    </row>
    <row r="158" spans="1:3" ht="15" thickBot="1" x14ac:dyDescent="0.35">
      <c r="A158" s="212" t="s">
        <v>411</v>
      </c>
      <c r="B158" s="207" t="s">
        <v>307</v>
      </c>
      <c r="C158"/>
    </row>
    <row r="159" spans="1:3" ht="15" thickBot="1" x14ac:dyDescent="0.35">
      <c r="A159" s="212" t="s">
        <v>412</v>
      </c>
      <c r="B159" s="207" t="s">
        <v>413</v>
      </c>
      <c r="C159"/>
    </row>
    <row r="160" spans="1:3" ht="13.8" thickBot="1" x14ac:dyDescent="0.25">
      <c r="A160" s="211" t="s">
        <v>414</v>
      </c>
      <c r="B160" s="317" t="s">
        <v>211</v>
      </c>
      <c r="C160" s="318"/>
    </row>
    <row r="161" spans="1:3" ht="62.25" customHeight="1" x14ac:dyDescent="0.3">
      <c r="A161" s="210" t="s">
        <v>415</v>
      </c>
      <c r="B161" s="225" t="s">
        <v>458</v>
      </c>
      <c r="C161"/>
    </row>
    <row r="162" spans="1:3" ht="15" thickBot="1" x14ac:dyDescent="0.35">
      <c r="A162" s="212" t="s">
        <v>416</v>
      </c>
      <c r="B162" s="207" t="s">
        <v>417</v>
      </c>
      <c r="C162"/>
    </row>
    <row r="163" spans="1:3" ht="15" thickBot="1" x14ac:dyDescent="0.35">
      <c r="A163" s="212" t="s">
        <v>418</v>
      </c>
      <c r="B163" s="207" t="s">
        <v>419</v>
      </c>
      <c r="C163"/>
    </row>
    <row r="164" spans="1:3" ht="15" thickBot="1" x14ac:dyDescent="0.35">
      <c r="A164" s="212" t="s">
        <v>420</v>
      </c>
      <c r="B164" s="207" t="s">
        <v>212</v>
      </c>
      <c r="C164"/>
    </row>
    <row r="165" spans="1:3" ht="51" customHeight="1" x14ac:dyDescent="0.3">
      <c r="A165" s="210" t="s">
        <v>421</v>
      </c>
      <c r="B165" s="214" t="s">
        <v>459</v>
      </c>
      <c r="C165"/>
    </row>
    <row r="166" spans="1:3" ht="15" thickBot="1" x14ac:dyDescent="0.35">
      <c r="A166" s="212" t="s">
        <v>422</v>
      </c>
      <c r="B166" s="207" t="s">
        <v>423</v>
      </c>
      <c r="C166"/>
    </row>
    <row r="167" spans="1:3" ht="27" thickBot="1" x14ac:dyDescent="0.35">
      <c r="A167" s="212" t="s">
        <v>424</v>
      </c>
      <c r="B167" s="207" t="s">
        <v>213</v>
      </c>
      <c r="C167"/>
    </row>
    <row r="168" spans="1:3" ht="27" thickBot="1" x14ac:dyDescent="0.35">
      <c r="A168" s="212" t="s">
        <v>425</v>
      </c>
      <c r="B168" s="207" t="s">
        <v>214</v>
      </c>
      <c r="C168"/>
    </row>
    <row r="169" spans="1:3" ht="15" thickBot="1" x14ac:dyDescent="0.35">
      <c r="A169" s="212" t="s">
        <v>426</v>
      </c>
      <c r="B169" s="207" t="s">
        <v>215</v>
      </c>
      <c r="C169"/>
    </row>
    <row r="170" spans="1:3" ht="15" thickBot="1" x14ac:dyDescent="0.35">
      <c r="A170" s="212" t="s">
        <v>427</v>
      </c>
      <c r="B170" s="207" t="s">
        <v>212</v>
      </c>
      <c r="C170"/>
    </row>
    <row r="171" spans="1:3" ht="15" thickBot="1" x14ac:dyDescent="0.35">
      <c r="A171" s="212" t="s">
        <v>428</v>
      </c>
      <c r="B171" s="207" t="s">
        <v>216</v>
      </c>
      <c r="C171"/>
    </row>
    <row r="172" spans="1:3" ht="15" thickBot="1" x14ac:dyDescent="0.35">
      <c r="A172" s="212" t="s">
        <v>429</v>
      </c>
      <c r="B172" s="207" t="s">
        <v>217</v>
      </c>
      <c r="C172"/>
    </row>
    <row r="173" spans="1:3" ht="15" thickBot="1" x14ac:dyDescent="0.35">
      <c r="A173" s="212" t="s">
        <v>430</v>
      </c>
      <c r="B173" s="207" t="s">
        <v>431</v>
      </c>
      <c r="C173"/>
    </row>
    <row r="174" spans="1:3" ht="26.25" customHeight="1" thickBot="1" x14ac:dyDescent="0.25">
      <c r="A174" s="211" t="s">
        <v>432</v>
      </c>
      <c r="B174" s="317" t="s">
        <v>218</v>
      </c>
      <c r="C174" s="318"/>
    </row>
    <row r="175" spans="1:3" ht="15" thickBot="1" x14ac:dyDescent="0.35">
      <c r="A175" s="212" t="s">
        <v>433</v>
      </c>
      <c r="B175" s="207" t="s">
        <v>434</v>
      </c>
      <c r="C175"/>
    </row>
    <row r="176" spans="1:3" ht="13.8" thickBot="1" x14ac:dyDescent="0.25">
      <c r="A176" s="211" t="s">
        <v>435</v>
      </c>
      <c r="B176" s="330" t="s">
        <v>219</v>
      </c>
      <c r="C176" s="332"/>
    </row>
    <row r="177" spans="1:3" ht="15" thickBot="1" x14ac:dyDescent="0.35">
      <c r="A177" s="212" t="s">
        <v>436</v>
      </c>
      <c r="B177" s="209" t="s">
        <v>453</v>
      </c>
      <c r="C177"/>
    </row>
    <row r="178" spans="1:3" ht="30" customHeight="1" thickBot="1" x14ac:dyDescent="0.25">
      <c r="A178" s="211" t="s">
        <v>437</v>
      </c>
      <c r="B178" s="317" t="s">
        <v>220</v>
      </c>
      <c r="C178" s="318"/>
    </row>
    <row r="179" spans="1:3" ht="15" thickBot="1" x14ac:dyDescent="0.35">
      <c r="A179" s="212" t="s">
        <v>438</v>
      </c>
      <c r="B179" s="207" t="s">
        <v>221</v>
      </c>
      <c r="C179"/>
    </row>
    <row r="180" spans="1:3" ht="15" thickBot="1" x14ac:dyDescent="0.35">
      <c r="A180" s="212" t="s">
        <v>439</v>
      </c>
      <c r="B180" s="207" t="s">
        <v>222</v>
      </c>
      <c r="C180"/>
    </row>
    <row r="181" spans="1:3" ht="15" thickBot="1" x14ac:dyDescent="0.35">
      <c r="A181" s="212" t="s">
        <v>440</v>
      </c>
      <c r="B181" s="207" t="s">
        <v>441</v>
      </c>
      <c r="C181"/>
    </row>
    <row r="182" spans="1:3" ht="14.4" x14ac:dyDescent="0.3">
      <c r="A182"/>
    </row>
  </sheetData>
  <mergeCells count="25">
    <mergeCell ref="B102:C102"/>
    <mergeCell ref="B107:C107"/>
    <mergeCell ref="B94:C94"/>
    <mergeCell ref="B95:C95"/>
    <mergeCell ref="B98:C98"/>
    <mergeCell ref="B101:C101"/>
    <mergeCell ref="B174:C174"/>
    <mergeCell ref="B176:C176"/>
    <mergeCell ref="B178:C178"/>
    <mergeCell ref="B127:C127"/>
    <mergeCell ref="B121:C121"/>
    <mergeCell ref="B122:C122"/>
    <mergeCell ref="B133:C133"/>
    <mergeCell ref="B140:C140"/>
    <mergeCell ref="B160:C160"/>
    <mergeCell ref="B74:C74"/>
    <mergeCell ref="B75:C75"/>
    <mergeCell ref="B78:C78"/>
    <mergeCell ref="A1:C1"/>
    <mergeCell ref="A2:C2"/>
    <mergeCell ref="A3:C3"/>
    <mergeCell ref="A5:C5"/>
    <mergeCell ref="B6:C6"/>
    <mergeCell ref="B7:C7"/>
    <mergeCell ref="B19:C1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2.xml><?xml version="1.0" encoding="utf-8"?>
<ds:datastoreItem xmlns:ds="http://schemas.openxmlformats.org/officeDocument/2006/customXml" ds:itemID="{029DAE54-0E85-43EA-939F-4A90DAECDD07}">
  <ds:schemaRefs>
    <ds:schemaRef ds:uri="http://purl.org/dc/dcmitype/"/>
    <ds:schemaRef ds:uri="http://purl.org/dc/terms/"/>
    <ds:schemaRef ds:uri="http://schemas.microsoft.com/office/2006/documentManagement/types"/>
    <ds:schemaRef ds:uri="http://www.w3.org/XML/1998/namespace"/>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 PLAN NABAVE-TTIP</vt:lpstr>
      <vt:lpstr>UPUTE</vt:lpstr>
      <vt:lpstr>LPT</vt:lpstr>
      <vt:lpstr>' PLAN NABAVE-TTIP'!Podrucje_ispisa</vt:lpstr>
    </vt:vector>
  </TitlesOfParts>
  <Company>APPRRR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petra pilat jakovcic</cp:lastModifiedBy>
  <cp:lastPrinted>2018-07-25T08:40:07Z</cp:lastPrinted>
  <dcterms:created xsi:type="dcterms:W3CDTF">2017-03-28T13:44:12Z</dcterms:created>
  <dcterms:modified xsi:type="dcterms:W3CDTF">2019-04-01T12:24:31Z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